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31D631E-496B-4B3A-9A8C-9ABAAD789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36" i="1" l="1"/>
  <c r="AE236" i="1" s="1"/>
  <c r="AC235" i="1"/>
  <c r="AE235" i="1" s="1"/>
  <c r="AC203" i="1"/>
  <c r="AE203" i="1" s="1"/>
  <c r="AC204" i="1"/>
  <c r="AE204" i="1" s="1"/>
  <c r="AC205" i="1"/>
  <c r="AE205" i="1" s="1"/>
  <c r="Y55" i="1" l="1"/>
  <c r="Y56" i="1"/>
  <c r="Y88" i="1"/>
  <c r="AH87" i="1" s="1"/>
  <c r="Y57" i="1"/>
  <c r="Y87" i="1"/>
  <c r="AC206" i="1"/>
  <c r="AE206" i="1" s="1"/>
  <c r="AC173" i="1"/>
  <c r="AE173" i="1" s="1"/>
  <c r="AH56" i="1" l="1"/>
  <c r="AH55" i="1"/>
  <c r="AA57" i="1"/>
  <c r="Y58" i="1"/>
  <c r="AH86" i="1"/>
  <c r="AA88" i="1"/>
  <c r="AH54" i="1"/>
  <c r="AA56" i="1"/>
  <c r="AC207" i="1"/>
  <c r="AE207" i="1" s="1"/>
  <c r="Y25" i="1"/>
  <c r="AH24" i="1" s="1"/>
  <c r="AC174" i="1"/>
  <c r="AE174" i="1" s="1"/>
  <c r="AD160" i="1"/>
  <c r="AH57" i="1" l="1"/>
  <c r="AA58" i="1"/>
  <c r="Y59" i="1"/>
  <c r="AC208" i="1"/>
  <c r="AE208" i="1" s="1"/>
  <c r="Y26" i="1"/>
  <c r="AC175" i="1"/>
  <c r="AE175" i="1" s="1"/>
  <c r="A12" i="1"/>
  <c r="A13" i="1" l="1"/>
  <c r="D12" i="1"/>
  <c r="AH58" i="1"/>
  <c r="AA59" i="1"/>
  <c r="Y60" i="1"/>
  <c r="AA60" i="1" s="1"/>
  <c r="AC209" i="1"/>
  <c r="AE209" i="1" s="1"/>
  <c r="AH25" i="1"/>
  <c r="AA26" i="1"/>
  <c r="Y27" i="1"/>
  <c r="AA27" i="1" s="1"/>
  <c r="AC176" i="1"/>
  <c r="AE176" i="1" s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Y61" i="1"/>
  <c r="AA61" i="1" s="1"/>
  <c r="AH59" i="1"/>
  <c r="AC210" i="1"/>
  <c r="AE210" i="1" s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925" i="1" l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D14" i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Y64" i="1"/>
  <c r="AH63" i="1" s="1"/>
  <c r="AH62" i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D17" i="1" l="1"/>
  <c r="E17" i="1" s="1"/>
  <c r="F17" i="1" s="1"/>
  <c r="Y65" i="1"/>
  <c r="AA64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D18" i="1" l="1"/>
  <c r="E18" i="1" s="1"/>
  <c r="F18" i="1" s="1"/>
  <c r="Y66" i="1"/>
  <c r="AA66" i="1" s="1"/>
  <c r="AA65" i="1"/>
  <c r="AH64" i="1"/>
  <c r="AC215" i="1"/>
  <c r="AE215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D19" i="1" l="1"/>
  <c r="E19" i="1" s="1"/>
  <c r="F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D20" i="1" l="1"/>
  <c r="E20" i="1" s="1"/>
  <c r="F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D21" i="1" l="1"/>
  <c r="E21" i="1" s="1"/>
  <c r="F21" i="1" s="1"/>
  <c r="Y69" i="1"/>
  <c r="AA69" i="1" s="1"/>
  <c r="AH67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D22" i="1" l="1"/>
  <c r="E22" i="1" s="1"/>
  <c r="F22" i="1" s="1"/>
  <c r="Y70" i="1"/>
  <c r="AA70" i="1" s="1"/>
  <c r="AH68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D23" i="1" l="1"/>
  <c r="E23" i="1" s="1"/>
  <c r="F23" i="1" s="1"/>
  <c r="Y71" i="1"/>
  <c r="AA71" i="1" s="1"/>
  <c r="AH69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D24" i="1" l="1"/>
  <c r="E24" i="1" s="1"/>
  <c r="F24" i="1" s="1"/>
  <c r="AH70" i="1"/>
  <c r="Y72" i="1"/>
  <c r="AH71" i="1" s="1"/>
  <c r="AC221" i="1"/>
  <c r="AE221" i="1" s="1"/>
  <c r="AC188" i="1"/>
  <c r="AE188" i="1" s="1"/>
  <c r="AH37" i="1"/>
  <c r="Y39" i="1"/>
  <c r="G23" i="1"/>
  <c r="J37" i="1"/>
  <c r="D25" i="1" l="1"/>
  <c r="E25" i="1" s="1"/>
  <c r="F25" i="1" s="1"/>
  <c r="AA72" i="1"/>
  <c r="Y73" i="1"/>
  <c r="AC222" i="1"/>
  <c r="AE222" i="1" s="1"/>
  <c r="Y40" i="1"/>
  <c r="AA40" i="1" s="1"/>
  <c r="AH38" i="1"/>
  <c r="AA39" i="1"/>
  <c r="AC189" i="1"/>
  <c r="AE189" i="1" s="1"/>
  <c r="G24" i="1"/>
  <c r="J38" i="1"/>
  <c r="D26" i="1" l="1"/>
  <c r="E26" i="1" s="1"/>
  <c r="F26" i="1" s="1"/>
  <c r="AA73" i="1"/>
  <c r="AH72" i="1"/>
  <c r="Y74" i="1"/>
  <c r="AC223" i="1"/>
  <c r="AE223" i="1" s="1"/>
  <c r="AC190" i="1"/>
  <c r="AE190" i="1" s="1"/>
  <c r="Y41" i="1"/>
  <c r="AH39" i="1"/>
  <c r="G25" i="1"/>
  <c r="J39" i="1"/>
  <c r="D27" i="1" l="1"/>
  <c r="E27" i="1" s="1"/>
  <c r="F27" i="1" s="1"/>
  <c r="AH73" i="1"/>
  <c r="Y75" i="1"/>
  <c r="AA74" i="1"/>
  <c r="AC224" i="1"/>
  <c r="AE224" i="1" s="1"/>
  <c r="AH40" i="1"/>
  <c r="AC191" i="1"/>
  <c r="AE191" i="1" s="1"/>
  <c r="AA41" i="1"/>
  <c r="Y42" i="1"/>
  <c r="AA42" i="1" s="1"/>
  <c r="G26" i="1"/>
  <c r="J40" i="1"/>
  <c r="D28" i="1" l="1"/>
  <c r="E28" i="1" s="1"/>
  <c r="F28" i="1" s="1"/>
  <c r="AH74" i="1"/>
  <c r="AA75" i="1"/>
  <c r="Y76" i="1"/>
  <c r="AA76" i="1" s="1"/>
  <c r="AC225" i="1"/>
  <c r="AE225" i="1" s="1"/>
  <c r="Y43" i="1"/>
  <c r="AC192" i="1"/>
  <c r="AE192" i="1" s="1"/>
  <c r="AH41" i="1"/>
  <c r="G27" i="1"/>
  <c r="J41" i="1"/>
  <c r="D29" i="1" l="1"/>
  <c r="E29" i="1" s="1"/>
  <c r="F29" i="1" s="1"/>
  <c r="AH75" i="1"/>
  <c r="Y77" i="1"/>
  <c r="AC226" i="1"/>
  <c r="AE226" i="1" s="1"/>
  <c r="Y44" i="1"/>
  <c r="AA44" i="1" s="1"/>
  <c r="AC193" i="1"/>
  <c r="AE193" i="1" s="1"/>
  <c r="AH42" i="1"/>
  <c r="AA43" i="1"/>
  <c r="G28" i="1"/>
  <c r="J42" i="1"/>
  <c r="D30" i="1" l="1"/>
  <c r="E30" i="1" s="1"/>
  <c r="AH76" i="1"/>
  <c r="Y78" i="1"/>
  <c r="AA78" i="1" s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Y79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AA79" i="1"/>
  <c r="Y80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F33" i="1" s="1"/>
  <c r="AH79" i="1"/>
  <c r="AA80" i="1"/>
  <c r="Y81" i="1"/>
  <c r="AC230" i="1"/>
  <c r="AE230" i="1" s="1"/>
  <c r="Y48" i="1"/>
  <c r="AC197" i="1"/>
  <c r="AE197" i="1" s="1"/>
  <c r="AH46" i="1"/>
  <c r="F31" i="1"/>
  <c r="G32" i="1" s="1"/>
  <c r="J46" i="1"/>
  <c r="D34" i="1" l="1"/>
  <c r="E34" i="1" s="1"/>
  <c r="AH80" i="1"/>
  <c r="Y82" i="1"/>
  <c r="AA82" i="1" s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Y83" i="1"/>
  <c r="AA83" i="1" s="1"/>
  <c r="AH81" i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Y84" i="1"/>
  <c r="AH83" i="1" s="1"/>
  <c r="AH82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AA84" i="1"/>
  <c r="Y85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AA85" i="1"/>
  <c r="AH84" i="1"/>
  <c r="Y86" i="1"/>
  <c r="AA52" i="1"/>
  <c r="AA53" i="1"/>
  <c r="AC202" i="1"/>
  <c r="AE202" i="1" s="1"/>
  <c r="Y54" i="1" s="1"/>
  <c r="AH51" i="1"/>
  <c r="F36" i="1"/>
  <c r="G37" i="1" s="1"/>
  <c r="J51" i="1"/>
  <c r="D39" i="1" l="1"/>
  <c r="E39" i="1" s="1"/>
  <c r="AH53" i="1"/>
  <c r="AA55" i="1"/>
  <c r="AH85" i="1"/>
  <c r="AA87" i="1"/>
  <c r="AA86" i="1"/>
  <c r="AA54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F115" i="1"/>
  <c r="G116" i="1" s="1"/>
  <c r="J130" i="1"/>
  <c r="D118" i="1" l="1"/>
  <c r="E118" i="1" s="1"/>
  <c r="S108" i="1"/>
  <c r="R108" i="1"/>
  <c r="S16" i="1"/>
  <c r="R16" i="1"/>
  <c r="P113" i="1"/>
  <c r="P64" i="1"/>
  <c r="P109" i="1"/>
  <c r="P110" i="1"/>
  <c r="P43" i="1"/>
  <c r="P20" i="1"/>
  <c r="P103" i="1"/>
  <c r="P23" i="1"/>
  <c r="P79" i="1"/>
  <c r="P104" i="1"/>
  <c r="P52" i="1"/>
  <c r="P78" i="1"/>
  <c r="P22" i="1"/>
  <c r="P115" i="1"/>
  <c r="P114" i="1"/>
  <c r="P33" i="1"/>
  <c r="P26" i="1"/>
  <c r="P72" i="1"/>
  <c r="P31" i="1"/>
  <c r="P106" i="1"/>
  <c r="P36" i="1"/>
  <c r="P100" i="1"/>
  <c r="P111" i="1"/>
  <c r="P102" i="1"/>
  <c r="P107" i="1"/>
  <c r="P105" i="1"/>
  <c r="P116" i="1"/>
  <c r="P101" i="1"/>
  <c r="P112" i="1"/>
  <c r="F116" i="1"/>
  <c r="G117" i="1" s="1"/>
  <c r="P117" i="1"/>
  <c r="J131" i="1"/>
  <c r="D119" i="1" l="1"/>
  <c r="E119" i="1" s="1"/>
  <c r="S26" i="1"/>
  <c r="R26" i="1"/>
  <c r="S79" i="1"/>
  <c r="R79" i="1"/>
  <c r="R113" i="1"/>
  <c r="S107" i="1"/>
  <c r="R107" i="1"/>
  <c r="S102" i="1"/>
  <c r="R102" i="1"/>
  <c r="S33" i="1"/>
  <c r="R33" i="1"/>
  <c r="S23" i="1"/>
  <c r="R23" i="1"/>
  <c r="S114" i="1"/>
  <c r="R114" i="1"/>
  <c r="R103" i="1"/>
  <c r="R100" i="1"/>
  <c r="R112" i="1"/>
  <c r="S112" i="1"/>
  <c r="S36" i="1"/>
  <c r="R36" i="1"/>
  <c r="S22" i="1"/>
  <c r="R22" i="1"/>
  <c r="S43" i="1"/>
  <c r="R43" i="1"/>
  <c r="R101" i="1"/>
  <c r="S101" i="1"/>
  <c r="S106" i="1"/>
  <c r="R106" i="1"/>
  <c r="S78" i="1"/>
  <c r="R78" i="1"/>
  <c r="S110" i="1"/>
  <c r="R110" i="1"/>
  <c r="R117" i="1"/>
  <c r="S117" i="1"/>
  <c r="R20" i="1"/>
  <c r="S20" i="1"/>
  <c r="S116" i="1"/>
  <c r="R116" i="1"/>
  <c r="S31" i="1"/>
  <c r="R31" i="1"/>
  <c r="S52" i="1"/>
  <c r="R52" i="1"/>
  <c r="S109" i="1"/>
  <c r="R109" i="1"/>
  <c r="S111" i="1"/>
  <c r="R111" i="1"/>
  <c r="R115" i="1"/>
  <c r="S115" i="1"/>
  <c r="S105" i="1"/>
  <c r="R105" i="1"/>
  <c r="R72" i="1"/>
  <c r="S104" i="1"/>
  <c r="R104" i="1"/>
  <c r="S64" i="1"/>
  <c r="R64" i="1"/>
  <c r="F117" i="1"/>
  <c r="G118" i="1" s="1"/>
  <c r="P118" i="1"/>
  <c r="J132" i="1"/>
  <c r="D120" i="1" l="1"/>
  <c r="E120" i="1" s="1"/>
  <c r="S118" i="1"/>
  <c r="R118" i="1"/>
  <c r="F118" i="1"/>
  <c r="G119" i="1" s="1"/>
  <c r="J133" i="1"/>
  <c r="P119" i="1"/>
  <c r="D121" i="1" l="1"/>
  <c r="E121" i="1" s="1"/>
  <c r="S119" i="1"/>
  <c r="R119" i="1"/>
  <c r="F119" i="1"/>
  <c r="G120" i="1" s="1"/>
  <c r="J134" i="1"/>
  <c r="P120" i="1"/>
  <c r="D122" i="1" l="1"/>
  <c r="E122" i="1" s="1"/>
  <c r="R120" i="1"/>
  <c r="S120" i="1"/>
  <c r="F120" i="1"/>
  <c r="G121" i="1" s="1"/>
  <c r="J135" i="1"/>
  <c r="P121" i="1"/>
  <c r="D123" i="1" l="1"/>
  <c r="E123" i="1" s="1"/>
  <c r="S121" i="1"/>
  <c r="R121" i="1"/>
  <c r="F121" i="1"/>
  <c r="G122" i="1" s="1"/>
  <c r="J136" i="1"/>
  <c r="P122" i="1"/>
  <c r="D124" i="1" l="1"/>
  <c r="E124" i="1" s="1"/>
  <c r="S122" i="1"/>
  <c r="R122" i="1"/>
  <c r="F122" i="1"/>
  <c r="G123" i="1" s="1"/>
  <c r="P123" i="1"/>
  <c r="J137" i="1"/>
  <c r="D125" i="1" l="1"/>
  <c r="E125" i="1" s="1"/>
  <c r="S123" i="1"/>
  <c r="R123" i="1"/>
  <c r="F123" i="1"/>
  <c r="G124" i="1" s="1"/>
  <c r="J138" i="1"/>
  <c r="P124" i="1"/>
  <c r="D126" i="1" l="1"/>
  <c r="E126" i="1" s="1"/>
  <c r="R124" i="1"/>
  <c r="S124" i="1"/>
  <c r="F124" i="1"/>
  <c r="G125" i="1" s="1"/>
  <c r="J139" i="1"/>
  <c r="P125" i="1"/>
  <c r="D127" i="1" l="1"/>
  <c r="E127" i="1" s="1"/>
  <c r="S125" i="1"/>
  <c r="R125" i="1"/>
  <c r="F125" i="1"/>
  <c r="G126" i="1" s="1"/>
  <c r="J140" i="1"/>
  <c r="P126" i="1"/>
  <c r="D128" i="1" l="1"/>
  <c r="E128" i="1" s="1"/>
  <c r="S126" i="1"/>
  <c r="R126" i="1"/>
  <c r="F126" i="1"/>
  <c r="G127" i="1" s="1"/>
  <c r="P127" i="1"/>
  <c r="J141" i="1"/>
  <c r="D129" i="1" l="1"/>
  <c r="E129" i="1" s="1"/>
  <c r="S127" i="1"/>
  <c r="R127" i="1"/>
  <c r="F127" i="1"/>
  <c r="G128" i="1" s="1"/>
  <c r="P128" i="1"/>
  <c r="J142" i="1"/>
  <c r="D130" i="1" l="1"/>
  <c r="E130" i="1" s="1"/>
  <c r="S128" i="1"/>
  <c r="R128" i="1"/>
  <c r="F128" i="1"/>
  <c r="G129" i="1" s="1"/>
  <c r="J143" i="1"/>
  <c r="P129" i="1"/>
  <c r="D131" i="1" l="1"/>
  <c r="E131" i="1" s="1"/>
  <c r="R129" i="1"/>
  <c r="S129" i="1"/>
  <c r="F129" i="1"/>
  <c r="G130" i="1" s="1"/>
  <c r="P130" i="1"/>
  <c r="J144" i="1"/>
  <c r="D132" i="1" l="1"/>
  <c r="E132" i="1" s="1"/>
  <c r="S130" i="1"/>
  <c r="R130" i="1"/>
  <c r="F130" i="1"/>
  <c r="G131" i="1" s="1"/>
  <c r="P131" i="1"/>
  <c r="J145" i="1"/>
  <c r="D133" i="1" l="1"/>
  <c r="E133" i="1" s="1"/>
  <c r="R131" i="1"/>
  <c r="F131" i="1"/>
  <c r="G132" i="1" s="1"/>
  <c r="J146" i="1"/>
  <c r="P132" i="1"/>
  <c r="D134" i="1" l="1"/>
  <c r="E134" i="1" s="1"/>
  <c r="S132" i="1"/>
  <c r="R132" i="1"/>
  <c r="P82" i="1"/>
  <c r="P85" i="1"/>
  <c r="P68" i="1"/>
  <c r="P18" i="1"/>
  <c r="P48" i="1"/>
  <c r="P45" i="1"/>
  <c r="P57" i="1"/>
  <c r="P21" i="1"/>
  <c r="P69" i="1"/>
  <c r="P59" i="1"/>
  <c r="P81" i="1"/>
  <c r="P37" i="1"/>
  <c r="P67" i="1"/>
  <c r="P76" i="1"/>
  <c r="P42" i="1"/>
  <c r="P24" i="1"/>
  <c r="P58" i="1"/>
  <c r="P49" i="1"/>
  <c r="P77" i="1"/>
  <c r="P98" i="1"/>
  <c r="P71" i="1"/>
  <c r="P17" i="1"/>
  <c r="P70" i="1"/>
  <c r="P38" i="1"/>
  <c r="P86" i="1"/>
  <c r="P87" i="1"/>
  <c r="P53" i="1"/>
  <c r="P83" i="1"/>
  <c r="P30" i="1"/>
  <c r="P34" i="1"/>
  <c r="P51" i="1"/>
  <c r="P47" i="1"/>
  <c r="P89" i="1"/>
  <c r="P99" i="1"/>
  <c r="P32" i="1"/>
  <c r="P88" i="1"/>
  <c r="P19" i="1"/>
  <c r="P14" i="1"/>
  <c r="P75" i="1"/>
  <c r="P73" i="1"/>
  <c r="P29" i="1"/>
  <c r="P55" i="1"/>
  <c r="P74" i="1"/>
  <c r="P61" i="1"/>
  <c r="P50" i="1"/>
  <c r="P27" i="1"/>
  <c r="P35" i="1"/>
  <c r="P92" i="1"/>
  <c r="P97" i="1"/>
  <c r="P54" i="1"/>
  <c r="P91" i="1"/>
  <c r="P93" i="1"/>
  <c r="P13" i="1"/>
  <c r="S13" i="1" s="1"/>
  <c r="P40" i="1"/>
  <c r="P25" i="1"/>
  <c r="P65" i="1"/>
  <c r="P44" i="1"/>
  <c r="P90" i="1"/>
  <c r="P63" i="1"/>
  <c r="P94" i="1"/>
  <c r="P41" i="1"/>
  <c r="P60" i="1"/>
  <c r="P84" i="1"/>
  <c r="P28" i="1"/>
  <c r="P56" i="1"/>
  <c r="P46" i="1"/>
  <c r="P80" i="1"/>
  <c r="P39" i="1"/>
  <c r="P96" i="1"/>
  <c r="P95" i="1"/>
  <c r="P15" i="1"/>
  <c r="P66" i="1"/>
  <c r="P62" i="1"/>
  <c r="F132" i="1"/>
  <c r="G133" i="1" s="1"/>
  <c r="P133" i="1"/>
  <c r="J147" i="1"/>
  <c r="D135" i="1" l="1"/>
  <c r="E135" i="1" s="1"/>
  <c r="S27" i="1"/>
  <c r="R27" i="1"/>
  <c r="R39" i="1"/>
  <c r="S94" i="1"/>
  <c r="R94" i="1"/>
  <c r="S93" i="1"/>
  <c r="R93" i="1"/>
  <c r="S61" i="1"/>
  <c r="R61" i="1"/>
  <c r="R88" i="1"/>
  <c r="S88" i="1"/>
  <c r="R83" i="1"/>
  <c r="S83" i="1"/>
  <c r="S98" i="1"/>
  <c r="R98" i="1"/>
  <c r="R37" i="1"/>
  <c r="S37" i="1"/>
  <c r="S18" i="1"/>
  <c r="R18" i="1"/>
  <c r="S34" i="1"/>
  <c r="R34" i="1"/>
  <c r="R63" i="1"/>
  <c r="S63" i="1"/>
  <c r="S91" i="1"/>
  <c r="R91" i="1"/>
  <c r="S74" i="1"/>
  <c r="R74" i="1"/>
  <c r="S32" i="1"/>
  <c r="R32" i="1"/>
  <c r="S53" i="1"/>
  <c r="R53" i="1"/>
  <c r="S77" i="1"/>
  <c r="R77" i="1"/>
  <c r="R81" i="1"/>
  <c r="S81" i="1"/>
  <c r="S68" i="1"/>
  <c r="R68" i="1"/>
  <c r="R60" i="1"/>
  <c r="S60" i="1"/>
  <c r="S76" i="1"/>
  <c r="R76" i="1"/>
  <c r="S90" i="1"/>
  <c r="R90" i="1"/>
  <c r="S54" i="1"/>
  <c r="R54" i="1"/>
  <c r="S55" i="1"/>
  <c r="R55" i="1"/>
  <c r="S99" i="1"/>
  <c r="R99" i="1"/>
  <c r="S87" i="1"/>
  <c r="R87" i="1"/>
  <c r="R49" i="1"/>
  <c r="S59" i="1"/>
  <c r="R59" i="1"/>
  <c r="S85" i="1"/>
  <c r="R85" i="1"/>
  <c r="S14" i="1"/>
  <c r="R14" i="1"/>
  <c r="S80" i="1"/>
  <c r="R80" i="1"/>
  <c r="S62" i="1"/>
  <c r="R62" i="1"/>
  <c r="S56" i="1"/>
  <c r="R56" i="1"/>
  <c r="R44" i="1"/>
  <c r="S44" i="1"/>
  <c r="S97" i="1"/>
  <c r="R97" i="1"/>
  <c r="R29" i="1"/>
  <c r="S89" i="1"/>
  <c r="R89" i="1"/>
  <c r="S86" i="1"/>
  <c r="R86" i="1"/>
  <c r="S58" i="1"/>
  <c r="R58" i="1"/>
  <c r="R69" i="1"/>
  <c r="S82" i="1"/>
  <c r="R82" i="1"/>
  <c r="S17" i="1"/>
  <c r="R17" i="1"/>
  <c r="R133" i="1"/>
  <c r="S133" i="1"/>
  <c r="S66" i="1"/>
  <c r="R66" i="1"/>
  <c r="R28" i="1"/>
  <c r="S28" i="1"/>
  <c r="S65" i="1"/>
  <c r="R65" i="1"/>
  <c r="R92" i="1"/>
  <c r="S73" i="1"/>
  <c r="R73" i="1"/>
  <c r="S47" i="1"/>
  <c r="R47" i="1"/>
  <c r="S38" i="1"/>
  <c r="R38" i="1"/>
  <c r="S24" i="1"/>
  <c r="R24" i="1"/>
  <c r="S21" i="1"/>
  <c r="R21" i="1"/>
  <c r="S95" i="1"/>
  <c r="R95" i="1"/>
  <c r="S45" i="1"/>
  <c r="R45" i="1"/>
  <c r="S46" i="1"/>
  <c r="R46" i="1"/>
  <c r="S15" i="1"/>
  <c r="R15" i="1"/>
  <c r="S84" i="1"/>
  <c r="R84" i="1"/>
  <c r="S25" i="1"/>
  <c r="R25" i="1"/>
  <c r="S35" i="1"/>
  <c r="R35" i="1"/>
  <c r="R75" i="1"/>
  <c r="S75" i="1"/>
  <c r="R51" i="1"/>
  <c r="S51" i="1"/>
  <c r="R70" i="1"/>
  <c r="R42" i="1"/>
  <c r="S57" i="1"/>
  <c r="R57" i="1"/>
  <c r="S40" i="1"/>
  <c r="R40" i="1"/>
  <c r="S96" i="1"/>
  <c r="R96" i="1"/>
  <c r="S41" i="1"/>
  <c r="R41" i="1"/>
  <c r="S50" i="1"/>
  <c r="R50" i="1"/>
  <c r="R19" i="1"/>
  <c r="S19" i="1"/>
  <c r="S30" i="1"/>
  <c r="R30" i="1"/>
  <c r="S71" i="1"/>
  <c r="R71" i="1"/>
  <c r="S67" i="1"/>
  <c r="R67" i="1"/>
  <c r="S48" i="1"/>
  <c r="R48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F133" i="1"/>
  <c r="G134" i="1" s="1"/>
  <c r="J148" i="1"/>
  <c r="P134" i="1"/>
  <c r="D136" i="1" l="1"/>
  <c r="E136" i="1" s="1"/>
  <c r="R134" i="1"/>
  <c r="C14" i="1"/>
  <c r="C15" i="1" s="1"/>
  <c r="C16" i="1" s="1"/>
  <c r="K15" i="1"/>
  <c r="O14" i="1"/>
  <c r="H15" i="1"/>
  <c r="F134" i="1"/>
  <c r="G135" i="1" s="1"/>
  <c r="U135" i="1"/>
  <c r="T135" i="1"/>
  <c r="J149" i="1"/>
  <c r="P135" i="1"/>
  <c r="D137" i="1" l="1"/>
  <c r="E137" i="1" s="1"/>
  <c r="R135" i="1"/>
  <c r="C17" i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P136" i="1"/>
  <c r="J150" i="1"/>
  <c r="D138" i="1" l="1"/>
  <c r="E138" i="1" s="1"/>
  <c r="S136" i="1"/>
  <c r="R136" i="1"/>
  <c r="O15" i="1"/>
  <c r="Q15" i="1" s="1"/>
  <c r="B15" i="1" s="1"/>
  <c r="L16" i="1"/>
  <c r="M16" i="1" s="1"/>
  <c r="N16" i="1" s="1"/>
  <c r="K17" i="1"/>
  <c r="H17" i="1"/>
  <c r="I16" i="1"/>
  <c r="F136" i="1"/>
  <c r="G137" i="1" s="1"/>
  <c r="U137" i="1"/>
  <c r="T137" i="1"/>
  <c r="J151" i="1"/>
  <c r="P137" i="1"/>
  <c r="D139" i="1" l="1"/>
  <c r="E139" i="1" s="1"/>
  <c r="S137" i="1"/>
  <c r="R137" i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T138" i="1"/>
  <c r="U138" i="1"/>
  <c r="D140" i="1" l="1"/>
  <c r="E140" i="1" s="1"/>
  <c r="S138" i="1"/>
  <c r="R138" i="1"/>
  <c r="O17" i="1"/>
  <c r="Q17" i="1" s="1"/>
  <c r="H19" i="1"/>
  <c r="I18" i="1"/>
  <c r="L18" i="1"/>
  <c r="M18" i="1" s="1"/>
  <c r="N18" i="1" s="1"/>
  <c r="K19" i="1"/>
  <c r="F138" i="1"/>
  <c r="G139" i="1" s="1"/>
  <c r="T139" i="1"/>
  <c r="U139" i="1"/>
  <c r="P139" i="1"/>
  <c r="J153" i="1"/>
  <c r="D141" i="1" l="1"/>
  <c r="E141" i="1" s="1"/>
  <c r="S139" i="1"/>
  <c r="R139" i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U140" i="1"/>
  <c r="D142" i="1" l="1"/>
  <c r="E142" i="1" s="1"/>
  <c r="S140" i="1"/>
  <c r="R140" i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T141" i="1"/>
  <c r="U141" i="1"/>
  <c r="P141" i="1"/>
  <c r="J155" i="1"/>
  <c r="D143" i="1" l="1"/>
  <c r="E143" i="1" s="1"/>
  <c r="S141" i="1"/>
  <c r="R141" i="1"/>
  <c r="C21" i="1"/>
  <c r="C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T142" i="1"/>
  <c r="U142" i="1"/>
  <c r="D144" i="1" l="1"/>
  <c r="E144" i="1" s="1"/>
  <c r="S142" i="1"/>
  <c r="R142" i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T143" i="1"/>
  <c r="P143" i="1"/>
  <c r="J157" i="1"/>
  <c r="D145" i="1" l="1"/>
  <c r="E145" i="1" s="1"/>
  <c r="S143" i="1"/>
  <c r="R143" i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U144" i="1"/>
  <c r="T144" i="1"/>
  <c r="D146" i="1" l="1"/>
  <c r="E146" i="1" s="1"/>
  <c r="S144" i="1"/>
  <c r="R144" i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T145" i="1"/>
  <c r="J159" i="1"/>
  <c r="D147" i="1" l="1"/>
  <c r="E147" i="1" s="1"/>
  <c r="S145" i="1"/>
  <c r="R145" i="1"/>
  <c r="C23" i="1"/>
  <c r="H26" i="1"/>
  <c r="I25" i="1"/>
  <c r="O24" i="1"/>
  <c r="L25" i="1"/>
  <c r="M25" i="1" s="1"/>
  <c r="N25" i="1" s="1"/>
  <c r="K26" i="1"/>
  <c r="F145" i="1"/>
  <c r="G146" i="1" s="1"/>
  <c r="T146" i="1"/>
  <c r="U146" i="1"/>
  <c r="P146" i="1"/>
  <c r="J160" i="1"/>
  <c r="D148" i="1" l="1"/>
  <c r="E148" i="1" s="1"/>
  <c r="S146" i="1"/>
  <c r="R146" i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T147" i="1"/>
  <c r="U147" i="1"/>
  <c r="D149" i="1" l="1"/>
  <c r="E149" i="1" s="1"/>
  <c r="S147" i="1"/>
  <c r="R147" i="1"/>
  <c r="C25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U148" i="1"/>
  <c r="J162" i="1"/>
  <c r="D150" i="1" l="1"/>
  <c r="E150" i="1" s="1"/>
  <c r="S148" i="1"/>
  <c r="R148" i="1"/>
  <c r="C26" i="1"/>
  <c r="Q25" i="1"/>
  <c r="B25" i="1" s="1"/>
  <c r="AE14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U149" i="1"/>
  <c r="T149" i="1"/>
  <c r="D151" i="1" l="1"/>
  <c r="E151" i="1" s="1"/>
  <c r="S149" i="1"/>
  <c r="R149" i="1"/>
  <c r="C27" i="1"/>
  <c r="Q26" i="1"/>
  <c r="B26" i="1" s="1"/>
  <c r="AE15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U150" i="1"/>
  <c r="T150" i="1"/>
  <c r="J164" i="1"/>
  <c r="P150" i="1"/>
  <c r="D152" i="1" l="1"/>
  <c r="E152" i="1" s="1"/>
  <c r="S150" i="1"/>
  <c r="R150" i="1"/>
  <c r="C28" i="1"/>
  <c r="C29" i="1" s="1"/>
  <c r="Q27" i="1"/>
  <c r="B27" i="1" s="1"/>
  <c r="AE16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151" i="1"/>
  <c r="R151" i="1"/>
  <c r="Q29" i="1"/>
  <c r="B29" i="1" s="1"/>
  <c r="Q28" i="1"/>
  <c r="B28" i="1" s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U152" i="1"/>
  <c r="T152" i="1"/>
  <c r="C40" i="1" l="1"/>
  <c r="C41" i="1" s="1"/>
  <c r="C42" i="1" s="1"/>
  <c r="S42" i="1" s="1"/>
  <c r="Q30" i="1"/>
  <c r="B30" i="1" s="1"/>
  <c r="D154" i="1"/>
  <c r="E154" i="1" s="1"/>
  <c r="S152" i="1"/>
  <c r="R152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U153" i="1"/>
  <c r="P153" i="1"/>
  <c r="J167" i="1"/>
  <c r="D155" i="1" l="1"/>
  <c r="E155" i="1" s="1"/>
  <c r="S153" i="1"/>
  <c r="R153" i="1"/>
  <c r="C43" i="1"/>
  <c r="C44" i="1" s="1"/>
  <c r="C45" i="1" s="1"/>
  <c r="C46" i="1" s="1"/>
  <c r="C47" i="1" s="1"/>
  <c r="C48" i="1" s="1"/>
  <c r="C49" i="1" s="1"/>
  <c r="S49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U154" i="1"/>
  <c r="T154" i="1"/>
  <c r="J168" i="1"/>
  <c r="P154" i="1"/>
  <c r="D156" i="1" l="1"/>
  <c r="E156" i="1" s="1"/>
  <c r="S154" i="1"/>
  <c r="R154" i="1"/>
  <c r="C50" i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T155" i="1"/>
  <c r="U155" i="1"/>
  <c r="S69" i="1" l="1"/>
  <c r="C70" i="1" s="1"/>
  <c r="D157" i="1"/>
  <c r="E157" i="1" s="1"/>
  <c r="R155" i="1"/>
  <c r="S15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J170" i="1"/>
  <c r="U156" i="1"/>
  <c r="T156" i="1"/>
  <c r="S70" i="1" l="1"/>
  <c r="C71" i="1" s="1"/>
  <c r="C72" i="1" s="1"/>
  <c r="D158" i="1"/>
  <c r="E158" i="1" s="1"/>
  <c r="S156" i="1"/>
  <c r="R156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T157" i="1"/>
  <c r="S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D159" i="1"/>
  <c r="E159" i="1" s="1"/>
  <c r="R157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J172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58" i="1"/>
  <c r="R158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J173" i="1"/>
  <c r="U159" i="1"/>
  <c r="T159" i="1"/>
  <c r="S100" i="1" l="1"/>
  <c r="C101" i="1" s="1"/>
  <c r="C102" i="1" s="1"/>
  <c r="C103" i="1" s="1"/>
  <c r="D161" i="1"/>
  <c r="E161" i="1" s="1"/>
  <c r="S159" i="1"/>
  <c r="R159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U160" i="1"/>
  <c r="J174" i="1"/>
  <c r="P160" i="1"/>
  <c r="S103" i="1" l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R160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J175" i="1"/>
  <c r="P161" i="1"/>
  <c r="S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61" i="1"/>
  <c r="R161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J176" i="1"/>
  <c r="T162" i="1"/>
  <c r="U162" i="1"/>
  <c r="S131" i="1" l="1"/>
  <c r="C132" i="1" s="1"/>
  <c r="C133" i="1" s="1"/>
  <c r="C134" i="1" s="1"/>
  <c r="D164" i="1"/>
  <c r="E164" i="1" s="1"/>
  <c r="S162" i="1"/>
  <c r="R162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U163" i="1"/>
  <c r="T163" i="1"/>
  <c r="J177" i="1"/>
  <c r="P163" i="1"/>
  <c r="S134" i="1" l="1"/>
  <c r="C135" i="1" s="1"/>
  <c r="S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D165" i="1"/>
  <c r="E165" i="1" s="1"/>
  <c r="R163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U164" i="1"/>
  <c r="T164" i="1"/>
  <c r="D166" i="1" l="1"/>
  <c r="E166" i="1" s="1"/>
  <c r="R164" i="1"/>
  <c r="S164" i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U165" i="1"/>
  <c r="T165" i="1"/>
  <c r="D167" i="1" l="1"/>
  <c r="E167" i="1" s="1"/>
  <c r="S165" i="1"/>
  <c r="R165" i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T166" i="1"/>
  <c r="U166" i="1"/>
  <c r="C153" i="1"/>
  <c r="D168" i="1" l="1"/>
  <c r="E168" i="1" s="1"/>
  <c r="S166" i="1"/>
  <c r="R166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T167" i="1"/>
  <c r="U167" i="1"/>
  <c r="J181" i="1"/>
  <c r="D169" i="1" l="1"/>
  <c r="E169" i="1" s="1"/>
  <c r="S167" i="1"/>
  <c r="R167" i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T168" i="1"/>
  <c r="U168" i="1"/>
  <c r="J182" i="1"/>
  <c r="C155" i="1"/>
  <c r="P168" i="1"/>
  <c r="D170" i="1" l="1"/>
  <c r="E170" i="1" s="1"/>
  <c r="S168" i="1"/>
  <c r="R168" i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J183" i="1"/>
  <c r="P169" i="1"/>
  <c r="C156" i="1"/>
  <c r="D171" i="1" l="1"/>
  <c r="E171" i="1" s="1"/>
  <c r="S169" i="1"/>
  <c r="R169" i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U170" i="1"/>
  <c r="T170" i="1"/>
  <c r="D172" i="1" l="1"/>
  <c r="E172" i="1" s="1"/>
  <c r="S170" i="1"/>
  <c r="R170" i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T171" i="1"/>
  <c r="J185" i="1"/>
  <c r="P171" i="1"/>
  <c r="D173" i="1" l="1"/>
  <c r="E173" i="1" s="1"/>
  <c r="S171" i="1"/>
  <c r="R171" i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C159" i="1"/>
  <c r="J186" i="1"/>
  <c r="P172" i="1"/>
  <c r="D174" i="1" l="1"/>
  <c r="E174" i="1" s="1"/>
  <c r="S172" i="1"/>
  <c r="R172" i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J187" i="1"/>
  <c r="T173" i="1"/>
  <c r="U173" i="1"/>
  <c r="D175" i="1" l="1"/>
  <c r="E175" i="1" s="1"/>
  <c r="R173" i="1"/>
  <c r="S173" i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U174" i="1"/>
  <c r="T174" i="1"/>
  <c r="J188" i="1"/>
  <c r="P174" i="1"/>
  <c r="D176" i="1" l="1"/>
  <c r="E176" i="1" s="1"/>
  <c r="S174" i="1"/>
  <c r="R174" i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U175" i="1"/>
  <c r="T175" i="1"/>
  <c r="J189" i="1"/>
  <c r="C162" i="1"/>
  <c r="D177" i="1" l="1"/>
  <c r="E177" i="1" s="1"/>
  <c r="S175" i="1"/>
  <c r="R175" i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C163" i="1"/>
  <c r="S163" i="1" s="1"/>
  <c r="P176" i="1"/>
  <c r="J190" i="1"/>
  <c r="D178" i="1" l="1"/>
  <c r="E178" i="1" s="1"/>
  <c r="R176" i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U177" i="1"/>
  <c r="C164" i="1"/>
  <c r="AE43" i="1" l="1"/>
  <c r="D179" i="1"/>
  <c r="E179" i="1" s="1"/>
  <c r="S177" i="1"/>
  <c r="R177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C165" i="1"/>
  <c r="U178" i="1"/>
  <c r="T178" i="1"/>
  <c r="J192" i="1"/>
  <c r="D180" i="1" l="1"/>
  <c r="E180" i="1" s="1"/>
  <c r="S178" i="1"/>
  <c r="R178" i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U179" i="1"/>
  <c r="T179" i="1"/>
  <c r="J193" i="1"/>
  <c r="D181" i="1" l="1"/>
  <c r="E181" i="1" s="1"/>
  <c r="S179" i="1"/>
  <c r="R179" i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U180" i="1"/>
  <c r="P180" i="1"/>
  <c r="C167" i="1"/>
  <c r="J194" i="1"/>
  <c r="D182" i="1" l="1"/>
  <c r="E182" i="1" s="1"/>
  <c r="S180" i="1"/>
  <c r="R180" i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J195" i="1"/>
  <c r="C168" i="1"/>
  <c r="P181" i="1"/>
  <c r="D183" i="1" l="1"/>
  <c r="E183" i="1" s="1"/>
  <c r="S181" i="1"/>
  <c r="R181" i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U182" i="1"/>
  <c r="T182" i="1"/>
  <c r="J196" i="1"/>
  <c r="P182" i="1"/>
  <c r="C169" i="1"/>
  <c r="D184" i="1" l="1"/>
  <c r="E184" i="1" s="1"/>
  <c r="S182" i="1"/>
  <c r="R182" i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P183" i="1"/>
  <c r="T183" i="1"/>
  <c r="U183" i="1"/>
  <c r="J197" i="1"/>
  <c r="D185" i="1" l="1"/>
  <c r="E185" i="1" s="1"/>
  <c r="S183" i="1"/>
  <c r="R183" i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U184" i="1"/>
  <c r="T184" i="1"/>
  <c r="J198" i="1"/>
  <c r="P184" i="1"/>
  <c r="C171" i="1"/>
  <c r="D186" i="1" l="1"/>
  <c r="E186" i="1" s="1"/>
  <c r="S184" i="1"/>
  <c r="R184" i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U185" i="1"/>
  <c r="T185" i="1"/>
  <c r="C172" i="1"/>
  <c r="P185" i="1"/>
  <c r="D187" i="1" l="1"/>
  <c r="E187" i="1" s="1"/>
  <c r="S185" i="1"/>
  <c r="R185" i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U186" i="1"/>
  <c r="T186" i="1"/>
  <c r="P186" i="1"/>
  <c r="C173" i="1"/>
  <c r="D188" i="1" l="1"/>
  <c r="E188" i="1" s="1"/>
  <c r="S186" i="1"/>
  <c r="R186" i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U187" i="1"/>
  <c r="T187" i="1"/>
  <c r="P187" i="1"/>
  <c r="J201" i="1"/>
  <c r="D189" i="1" l="1"/>
  <c r="E189" i="1" s="1"/>
  <c r="R187" i="1"/>
  <c r="S187" i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C175" i="1"/>
  <c r="T188" i="1"/>
  <c r="U188" i="1"/>
  <c r="AE54" i="1" l="1"/>
  <c r="D190" i="1"/>
  <c r="E190" i="1" s="1"/>
  <c r="S188" i="1"/>
  <c r="R188" i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U189" i="1"/>
  <c r="T189" i="1"/>
  <c r="J203" i="1"/>
  <c r="C176" i="1"/>
  <c r="S176" i="1" s="1"/>
  <c r="P189" i="1"/>
  <c r="D191" i="1" l="1"/>
  <c r="E191" i="1" s="1"/>
  <c r="S189" i="1"/>
  <c r="R189" i="1"/>
  <c r="AE55" i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T190" i="1"/>
  <c r="U190" i="1"/>
  <c r="P190" i="1"/>
  <c r="C177" i="1"/>
  <c r="J204" i="1"/>
  <c r="AE56" i="1" l="1"/>
  <c r="D192" i="1"/>
  <c r="E192" i="1" s="1"/>
  <c r="S190" i="1"/>
  <c r="R190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U191" i="1"/>
  <c r="T191" i="1"/>
  <c r="D193" i="1" l="1"/>
  <c r="E193" i="1" s="1"/>
  <c r="AE57" i="1"/>
  <c r="S191" i="1"/>
  <c r="R191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T192" i="1"/>
  <c r="U192" i="1"/>
  <c r="J206" i="1"/>
  <c r="P192" i="1"/>
  <c r="C179" i="1"/>
  <c r="AE58" i="1" l="1"/>
  <c r="D194" i="1"/>
  <c r="E194" i="1" s="1"/>
  <c r="R192" i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U193" i="1"/>
  <c r="T193" i="1"/>
  <c r="J207" i="1"/>
  <c r="D195" i="1" l="1"/>
  <c r="E195" i="1" s="1"/>
  <c r="AE59" i="1"/>
  <c r="S193" i="1"/>
  <c r="R193" i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U194" i="1"/>
  <c r="T194" i="1"/>
  <c r="C181" i="1"/>
  <c r="D196" i="1" l="1"/>
  <c r="E196" i="1" s="1"/>
  <c r="AE60" i="1"/>
  <c r="S194" i="1"/>
  <c r="R194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U195" i="1"/>
  <c r="T195" i="1"/>
  <c r="D197" i="1" l="1"/>
  <c r="E197" i="1" s="1"/>
  <c r="R195" i="1"/>
  <c r="AE61" i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U196" i="1"/>
  <c r="T196" i="1"/>
  <c r="J210" i="1"/>
  <c r="P196" i="1"/>
  <c r="C183" i="1"/>
  <c r="D198" i="1" l="1"/>
  <c r="E198" i="1" s="1"/>
  <c r="AE62" i="1"/>
  <c r="R196" i="1"/>
  <c r="S196" i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U197" i="1"/>
  <c r="T197" i="1"/>
  <c r="J211" i="1"/>
  <c r="C184" i="1"/>
  <c r="P197" i="1"/>
  <c r="AE63" i="1" l="1"/>
  <c r="D199" i="1"/>
  <c r="E199" i="1" s="1"/>
  <c r="R197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J212" i="1"/>
  <c r="T198" i="1"/>
  <c r="U198" i="1"/>
  <c r="C185" i="1"/>
  <c r="D200" i="1" l="1"/>
  <c r="E200" i="1" s="1"/>
  <c r="S198" i="1"/>
  <c r="R198" i="1"/>
  <c r="AE64" i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C186" i="1"/>
  <c r="J213" i="1"/>
  <c r="T199" i="1"/>
  <c r="U199" i="1"/>
  <c r="D201" i="1" l="1"/>
  <c r="E201" i="1" s="1"/>
  <c r="AE65" i="1"/>
  <c r="S199" i="1"/>
  <c r="R199" i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T200" i="1"/>
  <c r="U200" i="1"/>
  <c r="D202" i="1" l="1"/>
  <c r="E202" i="1" s="1"/>
  <c r="S200" i="1"/>
  <c r="R200" i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J215" i="1"/>
  <c r="U201" i="1"/>
  <c r="T201" i="1"/>
  <c r="D203" i="1" l="1"/>
  <c r="E203" i="1" s="1"/>
  <c r="S201" i="1"/>
  <c r="R201" i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T202" i="1"/>
  <c r="U202" i="1"/>
  <c r="J216" i="1"/>
  <c r="P202" i="1"/>
  <c r="C189" i="1"/>
  <c r="D204" i="1" l="1"/>
  <c r="E204" i="1" s="1"/>
  <c r="AE68" i="1"/>
  <c r="S202" i="1"/>
  <c r="R202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U203" i="1"/>
  <c r="T203" i="1"/>
  <c r="J217" i="1"/>
  <c r="C190" i="1"/>
  <c r="P203" i="1"/>
  <c r="D205" i="1" l="1"/>
  <c r="E205" i="1" s="1"/>
  <c r="S203" i="1"/>
  <c r="R203" i="1"/>
  <c r="AE69" i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U204" i="1"/>
  <c r="T204" i="1"/>
  <c r="J218" i="1"/>
  <c r="C191" i="1"/>
  <c r="AE70" i="1" l="1"/>
  <c r="D206" i="1"/>
  <c r="E206" i="1" s="1"/>
  <c r="S204" i="1"/>
  <c r="R204" i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U205" i="1"/>
  <c r="T205" i="1"/>
  <c r="C192" i="1"/>
  <c r="S192" i="1" s="1"/>
  <c r="P205" i="1"/>
  <c r="J219" i="1"/>
  <c r="D207" i="1" l="1"/>
  <c r="E207" i="1" s="1"/>
  <c r="R205" i="1"/>
  <c r="S205" i="1"/>
  <c r="AE71" i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U206" i="1"/>
  <c r="T206" i="1"/>
  <c r="J220" i="1"/>
  <c r="P206" i="1"/>
  <c r="D208" i="1" l="1"/>
  <c r="E208" i="1" s="1"/>
  <c r="AE72" i="1"/>
  <c r="S206" i="1"/>
  <c r="R206" i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T207" i="1"/>
  <c r="U207" i="1"/>
  <c r="J221" i="1"/>
  <c r="P207" i="1"/>
  <c r="D209" i="1" l="1"/>
  <c r="E209" i="1" s="1"/>
  <c r="S207" i="1"/>
  <c r="R207" i="1"/>
  <c r="AE73" i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U208" i="1"/>
  <c r="T208" i="1"/>
  <c r="P208" i="1"/>
  <c r="J222" i="1"/>
  <c r="C195" i="1"/>
  <c r="S195" i="1" s="1"/>
  <c r="D210" i="1" l="1"/>
  <c r="E210" i="1" s="1"/>
  <c r="AE74" i="1"/>
  <c r="S208" i="1"/>
  <c r="R208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U209" i="1"/>
  <c r="T209" i="1"/>
  <c r="J223" i="1"/>
  <c r="C196" i="1"/>
  <c r="P209" i="1"/>
  <c r="D211" i="1" l="1"/>
  <c r="E211" i="1" s="1"/>
  <c r="AE75" i="1"/>
  <c r="S209" i="1"/>
  <c r="R209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U210" i="1"/>
  <c r="T210" i="1"/>
  <c r="J224" i="1"/>
  <c r="P210" i="1"/>
  <c r="C197" i="1"/>
  <c r="S197" i="1" s="1"/>
  <c r="D212" i="1" l="1"/>
  <c r="E212" i="1" s="1"/>
  <c r="AE76" i="1"/>
  <c r="S210" i="1"/>
  <c r="R210" i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U211" i="1"/>
  <c r="T211" i="1"/>
  <c r="J225" i="1"/>
  <c r="C198" i="1"/>
  <c r="P211" i="1"/>
  <c r="D213" i="1" l="1"/>
  <c r="E213" i="1" s="1"/>
  <c r="S211" i="1"/>
  <c r="R211" i="1"/>
  <c r="AE77" i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U212" i="1"/>
  <c r="T212" i="1"/>
  <c r="P212" i="1"/>
  <c r="C199" i="1"/>
  <c r="D214" i="1" l="1"/>
  <c r="E214" i="1" s="1"/>
  <c r="AE78" i="1"/>
  <c r="S212" i="1"/>
  <c r="R212" i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J227" i="1"/>
  <c r="T213" i="1"/>
  <c r="U213" i="1"/>
  <c r="D215" i="1" l="1"/>
  <c r="E215" i="1" s="1"/>
  <c r="AE79" i="1"/>
  <c r="S213" i="1"/>
  <c r="R213" i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T214" i="1"/>
  <c r="U214" i="1"/>
  <c r="J228" i="1"/>
  <c r="P214" i="1"/>
  <c r="C201" i="1"/>
  <c r="D216" i="1" l="1"/>
  <c r="E216" i="1" s="1"/>
  <c r="AE80" i="1"/>
  <c r="S214" i="1"/>
  <c r="R214" i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J229" i="1"/>
  <c r="C202" i="1"/>
  <c r="T215" i="1"/>
  <c r="U215" i="1"/>
  <c r="D217" i="1" l="1"/>
  <c r="E217" i="1" s="1"/>
  <c r="S215" i="1"/>
  <c r="R215" i="1"/>
  <c r="AE81" i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U216" i="1"/>
  <c r="T216" i="1"/>
  <c r="J230" i="1"/>
  <c r="P216" i="1"/>
  <c r="C203" i="1"/>
  <c r="D218" i="1" l="1"/>
  <c r="E218" i="1" s="1"/>
  <c r="AE82" i="1"/>
  <c r="S216" i="1"/>
  <c r="R216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J231" i="1"/>
  <c r="T217" i="1"/>
  <c r="U217" i="1"/>
  <c r="D219" i="1" l="1"/>
  <c r="E219" i="1" s="1"/>
  <c r="S217" i="1"/>
  <c r="R217" i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C205" i="1"/>
  <c r="T218" i="1"/>
  <c r="U218" i="1"/>
  <c r="AE84" i="1" l="1"/>
  <c r="D220" i="1"/>
  <c r="E220" i="1" s="1"/>
  <c r="AC85" i="1"/>
  <c r="Z85" i="1" s="1"/>
  <c r="AB85" i="1"/>
  <c r="S218" i="1"/>
  <c r="R218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U219" i="1"/>
  <c r="T219" i="1"/>
  <c r="AE85" i="1" l="1"/>
  <c r="D221" i="1"/>
  <c r="E221" i="1" s="1"/>
  <c r="AC86" i="1"/>
  <c r="Z86" i="1" s="1"/>
  <c r="AB86" i="1"/>
  <c r="R219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T220" i="1"/>
  <c r="U220" i="1"/>
  <c r="C207" i="1"/>
  <c r="P220" i="1"/>
  <c r="AE86" i="1" l="1"/>
  <c r="D222" i="1"/>
  <c r="E222" i="1" s="1"/>
  <c r="AC87" i="1"/>
  <c r="Z87" i="1" s="1"/>
  <c r="AB87" i="1"/>
  <c r="S220" i="1"/>
  <c r="R220" i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T221" i="1"/>
  <c r="U221" i="1"/>
  <c r="P221" i="1"/>
  <c r="C208" i="1"/>
  <c r="AE87" i="1" l="1"/>
  <c r="D223" i="1"/>
  <c r="E223" i="1" s="1"/>
  <c r="AC88" i="1"/>
  <c r="Z88" i="1" s="1"/>
  <c r="AB88" i="1"/>
  <c r="S221" i="1"/>
  <c r="R221" i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T222" i="1"/>
  <c r="U222" i="1"/>
  <c r="J236" i="1"/>
  <c r="C209" i="1"/>
  <c r="P222" i="1"/>
  <c r="AE88" i="1" l="1"/>
  <c r="D224" i="1"/>
  <c r="E224" i="1" s="1"/>
  <c r="S222" i="1"/>
  <c r="R222" i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J237" i="1"/>
  <c r="U223" i="1"/>
  <c r="T223" i="1"/>
  <c r="D225" i="1" l="1"/>
  <c r="E225" i="1" s="1"/>
  <c r="R223" i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C211" i="1"/>
  <c r="U224" i="1"/>
  <c r="T224" i="1"/>
  <c r="D226" i="1" l="1"/>
  <c r="E226" i="1" s="1"/>
  <c r="S224" i="1"/>
  <c r="R224" i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U225" i="1"/>
  <c r="T225" i="1"/>
  <c r="C212" i="1"/>
  <c r="J239" i="1"/>
  <c r="D227" i="1" l="1"/>
  <c r="E227" i="1" s="1"/>
  <c r="S225" i="1"/>
  <c r="R225" i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U226" i="1"/>
  <c r="T226" i="1"/>
  <c r="J240" i="1"/>
  <c r="P226" i="1"/>
  <c r="C213" i="1"/>
  <c r="D228" i="1" l="1"/>
  <c r="E228" i="1" s="1"/>
  <c r="R226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U227" i="1"/>
  <c r="T227" i="1"/>
  <c r="D229" i="1" l="1"/>
  <c r="E229" i="1" s="1"/>
  <c r="S227" i="1"/>
  <c r="R227" i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C215" i="1"/>
  <c r="J242" i="1"/>
  <c r="U228" i="1"/>
  <c r="T228" i="1"/>
  <c r="D230" i="1" l="1"/>
  <c r="E230" i="1" s="1"/>
  <c r="R228" i="1"/>
  <c r="S228" i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T229" i="1"/>
  <c r="J243" i="1"/>
  <c r="C216" i="1"/>
  <c r="P229" i="1"/>
  <c r="D231" i="1" l="1"/>
  <c r="E231" i="1" s="1"/>
  <c r="S229" i="1"/>
  <c r="R229" i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C217" i="1"/>
  <c r="T230" i="1"/>
  <c r="U230" i="1"/>
  <c r="D232" i="1" l="1"/>
  <c r="E232" i="1" s="1"/>
  <c r="S230" i="1"/>
  <c r="R230" i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J245" i="1"/>
  <c r="U231" i="1"/>
  <c r="T231" i="1"/>
  <c r="C218" i="1"/>
  <c r="D233" i="1" l="1"/>
  <c r="E233" i="1" s="1"/>
  <c r="S231" i="1"/>
  <c r="R231" i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T232" i="1"/>
  <c r="C219" i="1"/>
  <c r="S219" i="1" s="1"/>
  <c r="J246" i="1"/>
  <c r="P232" i="1"/>
  <c r="D234" i="1" l="1"/>
  <c r="E234" i="1" s="1"/>
  <c r="S232" i="1"/>
  <c r="R232" i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D235" i="1" l="1"/>
  <c r="E235" i="1" s="1"/>
  <c r="S233" i="1"/>
  <c r="R233" i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U234" i="1"/>
  <c r="D236" i="1" l="1"/>
  <c r="E236" i="1" s="1"/>
  <c r="S234" i="1"/>
  <c r="R234" i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U235" i="1"/>
  <c r="C222" i="1"/>
  <c r="P235" i="1"/>
  <c r="D237" i="1" l="1"/>
  <c r="E237" i="1" s="1"/>
  <c r="S235" i="1"/>
  <c r="R235" i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T236" i="1"/>
  <c r="U236" i="1"/>
  <c r="C223" i="1"/>
  <c r="S223" i="1" s="1"/>
  <c r="J250" i="1"/>
  <c r="D238" i="1" l="1"/>
  <c r="E238" i="1" s="1"/>
  <c r="S236" i="1"/>
  <c r="R236" i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P237" i="1"/>
  <c r="D239" i="1" l="1"/>
  <c r="E239" i="1" s="1"/>
  <c r="R237" i="1"/>
  <c r="S237" i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C225" i="1"/>
  <c r="T238" i="1"/>
  <c r="U238" i="1"/>
  <c r="J252" i="1"/>
  <c r="D240" i="1" l="1"/>
  <c r="E240" i="1" s="1"/>
  <c r="S238" i="1"/>
  <c r="R238" i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J253" i="1"/>
  <c r="U239" i="1"/>
  <c r="T239" i="1"/>
  <c r="D241" i="1" l="1"/>
  <c r="E241" i="1" s="1"/>
  <c r="S239" i="1"/>
  <c r="R239" i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U240" i="1"/>
  <c r="C227" i="1"/>
  <c r="D242" i="1" l="1"/>
  <c r="E242" i="1" s="1"/>
  <c r="R240" i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U241" i="1"/>
  <c r="T241" i="1"/>
  <c r="C228" i="1"/>
  <c r="P241" i="1"/>
  <c r="D243" i="1" l="1"/>
  <c r="E243" i="1" s="1"/>
  <c r="S241" i="1"/>
  <c r="R241" i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U242" i="1"/>
  <c r="J256" i="1"/>
  <c r="C229" i="1"/>
  <c r="D244" i="1" l="1"/>
  <c r="E244" i="1" s="1"/>
  <c r="S242" i="1"/>
  <c r="R242" i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T243" i="1"/>
  <c r="D245" i="1" l="1"/>
  <c r="E245" i="1" s="1"/>
  <c r="S243" i="1"/>
  <c r="R243" i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U244" i="1"/>
  <c r="D246" i="1" l="1"/>
  <c r="E246" i="1" s="1"/>
  <c r="S244" i="1"/>
  <c r="R244" i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C232" i="1"/>
  <c r="J259" i="1"/>
  <c r="U245" i="1"/>
  <c r="T245" i="1"/>
  <c r="D247" i="1" l="1"/>
  <c r="E247" i="1" s="1"/>
  <c r="S245" i="1"/>
  <c r="R245" i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C233" i="1"/>
  <c r="T246" i="1"/>
  <c r="U246" i="1"/>
  <c r="D248" i="1" l="1"/>
  <c r="E248" i="1" s="1"/>
  <c r="S246" i="1"/>
  <c r="R246" i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U247" i="1"/>
  <c r="D249" i="1" l="1"/>
  <c r="E249" i="1" s="1"/>
  <c r="S247" i="1"/>
  <c r="R247" i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C235" i="1"/>
  <c r="T248" i="1"/>
  <c r="U248" i="1"/>
  <c r="D250" i="1" l="1"/>
  <c r="E250" i="1" s="1"/>
  <c r="S248" i="1"/>
  <c r="R248" i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U249" i="1"/>
  <c r="T249" i="1"/>
  <c r="D251" i="1" l="1"/>
  <c r="E251" i="1" s="1"/>
  <c r="S249" i="1"/>
  <c r="R249" i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U250" i="1"/>
  <c r="P250" i="1"/>
  <c r="C237" i="1"/>
  <c r="D252" i="1" l="1"/>
  <c r="E252" i="1" s="1"/>
  <c r="S250" i="1"/>
  <c r="R250" i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U251" i="1"/>
  <c r="C238" i="1"/>
  <c r="P251" i="1"/>
  <c r="D253" i="1" l="1"/>
  <c r="E253" i="1" s="1"/>
  <c r="R251" i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U252" i="1"/>
  <c r="T252" i="1"/>
  <c r="D254" i="1" l="1"/>
  <c r="E254" i="1" s="1"/>
  <c r="S252" i="1"/>
  <c r="R252" i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T253" i="1"/>
  <c r="C240" i="1"/>
  <c r="S240" i="1" s="1"/>
  <c r="D255" i="1" l="1"/>
  <c r="E255" i="1" s="1"/>
  <c r="S253" i="1"/>
  <c r="R253" i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U254" i="1"/>
  <c r="D256" i="1" l="1"/>
  <c r="E256" i="1" s="1"/>
  <c r="R254" i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T255" i="1"/>
  <c r="C242" i="1"/>
  <c r="D257" i="1" l="1"/>
  <c r="E257" i="1" s="1"/>
  <c r="S255" i="1"/>
  <c r="R255" i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U256" i="1"/>
  <c r="T256" i="1"/>
  <c r="C243" i="1"/>
  <c r="P256" i="1"/>
  <c r="D258" i="1" l="1"/>
  <c r="E258" i="1" s="1"/>
  <c r="S256" i="1"/>
  <c r="R256" i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T257" i="1"/>
  <c r="P257" i="1"/>
  <c r="C244" i="1"/>
  <c r="D259" i="1" l="1"/>
  <c r="E259" i="1" s="1"/>
  <c r="R257" i="1"/>
  <c r="S257" i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U258" i="1"/>
  <c r="T258" i="1"/>
  <c r="C245" i="1"/>
  <c r="P258" i="1"/>
  <c r="D260" i="1" l="1"/>
  <c r="E260" i="1" s="1"/>
  <c r="S258" i="1"/>
  <c r="R258" i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C246" i="1"/>
  <c r="U259" i="1"/>
  <c r="T259" i="1"/>
  <c r="D261" i="1" l="1"/>
  <c r="E261" i="1" s="1"/>
  <c r="R259" i="1"/>
  <c r="S259" i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P260" i="1"/>
  <c r="T260" i="1"/>
  <c r="U260" i="1"/>
  <c r="D262" i="1" l="1"/>
  <c r="E262" i="1" s="1"/>
  <c r="F262" i="1" s="1"/>
  <c r="S260" i="1"/>
  <c r="R260" i="1"/>
  <c r="P262" i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T261" i="1"/>
  <c r="D263" i="1" l="1"/>
  <c r="E263" i="1" s="1"/>
  <c r="F263" i="1" s="1"/>
  <c r="S262" i="1"/>
  <c r="R262" i="1"/>
  <c r="R261" i="1"/>
  <c r="P263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D264" i="1" l="1"/>
  <c r="E264" i="1" s="1"/>
  <c r="F264" i="1" s="1"/>
  <c r="S263" i="1"/>
  <c r="R263" i="1"/>
  <c r="T264" i="1"/>
  <c r="U264" i="1"/>
  <c r="P264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D265" i="1" l="1"/>
  <c r="E265" i="1" s="1"/>
  <c r="F265" i="1" s="1"/>
  <c r="S264" i="1"/>
  <c r="R264" i="1"/>
  <c r="P265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D266" i="1" l="1"/>
  <c r="E266" i="1" s="1"/>
  <c r="F266" i="1" s="1"/>
  <c r="R265" i="1"/>
  <c r="S265" i="1"/>
  <c r="U266" i="1"/>
  <c r="T266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D267" i="1" l="1"/>
  <c r="E267" i="1" s="1"/>
  <c r="F267" i="1" s="1"/>
  <c r="R266" i="1"/>
  <c r="S266" i="1"/>
  <c r="T267" i="1"/>
  <c r="U267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D268" i="1" l="1"/>
  <c r="E268" i="1" s="1"/>
  <c r="F268" i="1" s="1"/>
  <c r="S267" i="1"/>
  <c r="R267" i="1"/>
  <c r="U268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D269" i="1" l="1"/>
  <c r="E269" i="1" s="1"/>
  <c r="F269" i="1" s="1"/>
  <c r="R268" i="1"/>
  <c r="S268" i="1"/>
  <c r="T269" i="1"/>
  <c r="U269" i="1"/>
  <c r="P269" i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D270" i="1" l="1"/>
  <c r="E270" i="1" s="1"/>
  <c r="F270" i="1" s="1"/>
  <c r="R269" i="1"/>
  <c r="S269" i="1"/>
  <c r="T270" i="1"/>
  <c r="U270" i="1"/>
  <c r="P270" i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D271" i="1" l="1"/>
  <c r="E271" i="1" s="1"/>
  <c r="F271" i="1" s="1"/>
  <c r="S270" i="1"/>
  <c r="R270" i="1"/>
  <c r="U271" i="1"/>
  <c r="T271" i="1"/>
  <c r="P271" i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D272" i="1" l="1"/>
  <c r="E272" i="1" s="1"/>
  <c r="F272" i="1" s="1"/>
  <c r="R271" i="1"/>
  <c r="S271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D273" i="1" l="1"/>
  <c r="E273" i="1" s="1"/>
  <c r="F273" i="1" s="1"/>
  <c r="T273" i="1"/>
  <c r="S272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D274" i="1" l="1"/>
  <c r="E274" i="1" s="1"/>
  <c r="F274" i="1" s="1"/>
  <c r="R273" i="1"/>
  <c r="S273" i="1"/>
  <c r="U274" i="1"/>
  <c r="T274" i="1"/>
  <c r="P274" i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D275" i="1" l="1"/>
  <c r="E275" i="1" s="1"/>
  <c r="F275" i="1" s="1"/>
  <c r="S274" i="1"/>
  <c r="R274" i="1"/>
  <c r="P275" i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D276" i="1" l="1"/>
  <c r="E276" i="1" s="1"/>
  <c r="F276" i="1" s="1"/>
  <c r="S275" i="1"/>
  <c r="R275" i="1"/>
  <c r="T276" i="1"/>
  <c r="U276" i="1"/>
  <c r="P276" i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C263" i="1" l="1"/>
  <c r="D277" i="1"/>
  <c r="E277" i="1" s="1"/>
  <c r="F277" i="1" s="1"/>
  <c r="R276" i="1"/>
  <c r="S276" i="1"/>
  <c r="P277" i="1"/>
  <c r="U277" i="1"/>
  <c r="T277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C264" i="1" l="1"/>
  <c r="D278" i="1"/>
  <c r="E278" i="1" s="1"/>
  <c r="F278" i="1" s="1"/>
  <c r="R277" i="1"/>
  <c r="S277" i="1"/>
  <c r="T278" i="1"/>
  <c r="U278" i="1"/>
  <c r="P278" i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C265" i="1" l="1"/>
  <c r="D279" i="1"/>
  <c r="E279" i="1" s="1"/>
  <c r="F279" i="1" s="1"/>
  <c r="S278" i="1"/>
  <c r="R278" i="1"/>
  <c r="U279" i="1"/>
  <c r="T279" i="1"/>
  <c r="P279" i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C266" i="1" l="1"/>
  <c r="D280" i="1"/>
  <c r="E280" i="1" s="1"/>
  <c r="F280" i="1" s="1"/>
  <c r="S279" i="1"/>
  <c r="R279" i="1"/>
  <c r="P280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C267" i="1" l="1"/>
  <c r="D281" i="1"/>
  <c r="E281" i="1" s="1"/>
  <c r="F281" i="1" s="1"/>
  <c r="S280" i="1"/>
  <c r="R280" i="1"/>
  <c r="U281" i="1"/>
  <c r="T281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C268" i="1" l="1"/>
  <c r="D282" i="1"/>
  <c r="E282" i="1" s="1"/>
  <c r="F282" i="1" s="1"/>
  <c r="R281" i="1"/>
  <c r="P282" i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C269" i="1" l="1"/>
  <c r="D283" i="1"/>
  <c r="E283" i="1" s="1"/>
  <c r="F283" i="1" s="1"/>
  <c r="R282" i="1"/>
  <c r="S282" i="1"/>
  <c r="U283" i="1"/>
  <c r="T283" i="1"/>
  <c r="P283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C270" i="1" l="1"/>
  <c r="D284" i="1"/>
  <c r="E284" i="1" s="1"/>
  <c r="F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C271" i="1" l="1"/>
  <c r="D285" i="1"/>
  <c r="E285" i="1" s="1"/>
  <c r="F285" i="1" s="1"/>
  <c r="U285" i="1"/>
  <c r="R284" i="1"/>
  <c r="S284" i="1" s="1"/>
  <c r="P285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C272" i="1" l="1"/>
  <c r="D286" i="1"/>
  <c r="E286" i="1" s="1"/>
  <c r="F286" i="1" s="1"/>
  <c r="R285" i="1"/>
  <c r="S285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C273" i="1" l="1"/>
  <c r="D287" i="1"/>
  <c r="E287" i="1" s="1"/>
  <c r="F287" i="1" s="1"/>
  <c r="S286" i="1"/>
  <c r="R286" i="1"/>
  <c r="T287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C274" i="1" l="1"/>
  <c r="D288" i="1"/>
  <c r="E288" i="1" s="1"/>
  <c r="F288" i="1" s="1"/>
  <c r="R287" i="1"/>
  <c r="S287" i="1" s="1"/>
  <c r="T288" i="1"/>
  <c r="U288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C275" i="1" l="1"/>
  <c r="D289" i="1"/>
  <c r="E289" i="1" s="1"/>
  <c r="F289" i="1" s="1"/>
  <c r="T289" i="1"/>
  <c r="S288" i="1"/>
  <c r="R288" i="1"/>
  <c r="P289" i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C276" i="1" l="1"/>
  <c r="D290" i="1"/>
  <c r="E290" i="1" s="1"/>
  <c r="F290" i="1" s="1"/>
  <c r="R289" i="1"/>
  <c r="S289" i="1"/>
  <c r="T290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C277" i="1" l="1"/>
  <c r="D291" i="1"/>
  <c r="E291" i="1" s="1"/>
  <c r="F291" i="1" s="1"/>
  <c r="S290" i="1"/>
  <c r="R290" i="1"/>
  <c r="U291" i="1"/>
  <c r="T291" i="1"/>
  <c r="P291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C278" i="1" l="1"/>
  <c r="D292" i="1"/>
  <c r="E292" i="1" s="1"/>
  <c r="F292" i="1" s="1"/>
  <c r="U292" i="1"/>
  <c r="R291" i="1"/>
  <c r="S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C279" i="1" l="1"/>
  <c r="D293" i="1"/>
  <c r="E293" i="1" s="1"/>
  <c r="F293" i="1" s="1"/>
  <c r="T293" i="1"/>
  <c r="R292" i="1"/>
  <c r="S292" i="1"/>
  <c r="P293" i="1"/>
  <c r="U293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C280" i="1" l="1"/>
  <c r="D294" i="1"/>
  <c r="E294" i="1" s="1"/>
  <c r="F294" i="1" s="1"/>
  <c r="R293" i="1"/>
  <c r="S293" i="1"/>
  <c r="T294" i="1"/>
  <c r="U294" i="1"/>
  <c r="P294" i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C281" i="1" l="1"/>
  <c r="D295" i="1"/>
  <c r="E295" i="1" s="1"/>
  <c r="F295" i="1" s="1"/>
  <c r="S294" i="1"/>
  <c r="R294" i="1"/>
  <c r="P295" i="1"/>
  <c r="U295" i="1"/>
  <c r="T295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S281" i="1" l="1"/>
  <c r="C282" i="1" s="1"/>
  <c r="D296" i="1"/>
  <c r="E296" i="1" s="1"/>
  <c r="F296" i="1" s="1"/>
  <c r="U296" i="1"/>
  <c r="S295" i="1"/>
  <c r="R295" i="1"/>
  <c r="P296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C283" i="1" l="1"/>
  <c r="D297" i="1"/>
  <c r="E297" i="1" s="1"/>
  <c r="F297" i="1" s="1"/>
  <c r="U297" i="1"/>
  <c r="S296" i="1"/>
  <c r="R296" i="1"/>
  <c r="P297" i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C284" i="1" l="1"/>
  <c r="D298" i="1"/>
  <c r="E298" i="1" s="1"/>
  <c r="F298" i="1" s="1"/>
  <c r="R297" i="1"/>
  <c r="S297" i="1"/>
  <c r="U298" i="1"/>
  <c r="P298" i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C285" i="1" l="1"/>
  <c r="D299" i="1"/>
  <c r="E299" i="1" s="1"/>
  <c r="F299" i="1" s="1"/>
  <c r="S298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C286" i="1" l="1"/>
  <c r="D300" i="1"/>
  <c r="E300" i="1" s="1"/>
  <c r="F300" i="1" s="1"/>
  <c r="S299" i="1"/>
  <c r="R299" i="1"/>
  <c r="U300" i="1"/>
  <c r="T300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C287" i="1" l="1"/>
  <c r="D301" i="1"/>
  <c r="E301" i="1" s="1"/>
  <c r="F301" i="1" s="1"/>
  <c r="U301" i="1"/>
  <c r="R300" i="1"/>
  <c r="T301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C288" i="1" l="1"/>
  <c r="D302" i="1"/>
  <c r="E302" i="1" s="1"/>
  <c r="F302" i="1" s="1"/>
  <c r="R301" i="1"/>
  <c r="S301" i="1"/>
  <c r="T302" i="1"/>
  <c r="P302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C289" i="1" l="1"/>
  <c r="D303" i="1"/>
  <c r="E303" i="1" s="1"/>
  <c r="F303" i="1" s="1"/>
  <c r="S302" i="1"/>
  <c r="R302" i="1"/>
  <c r="T303" i="1"/>
  <c r="U303" i="1"/>
  <c r="P303" i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C290" i="1" l="1"/>
  <c r="D304" i="1"/>
  <c r="E304" i="1" s="1"/>
  <c r="F304" i="1" s="1"/>
  <c r="S303" i="1"/>
  <c r="R303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C291" i="1" l="1"/>
  <c r="D305" i="1"/>
  <c r="E305" i="1" s="1"/>
  <c r="F305" i="1" s="1"/>
  <c r="S304" i="1"/>
  <c r="R304" i="1"/>
  <c r="U305" i="1"/>
  <c r="P305" i="1"/>
  <c r="T305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C292" i="1" l="1"/>
  <c r="D306" i="1"/>
  <c r="E306" i="1" s="1"/>
  <c r="F306" i="1" s="1"/>
  <c r="R305" i="1"/>
  <c r="S305" i="1"/>
  <c r="T306" i="1"/>
  <c r="U306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C293" i="1" l="1"/>
  <c r="D307" i="1"/>
  <c r="E307" i="1" s="1"/>
  <c r="F307" i="1" s="1"/>
  <c r="U307" i="1"/>
  <c r="S306" i="1"/>
  <c r="R306" i="1"/>
  <c r="T307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C294" i="1" l="1"/>
  <c r="D308" i="1"/>
  <c r="E308" i="1" s="1"/>
  <c r="F308" i="1" s="1"/>
  <c r="T308" i="1"/>
  <c r="S307" i="1"/>
  <c r="R307" i="1"/>
  <c r="U308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C295" i="1" l="1"/>
  <c r="D309" i="1"/>
  <c r="E309" i="1" s="1"/>
  <c r="F309" i="1" s="1"/>
  <c r="U309" i="1"/>
  <c r="S308" i="1"/>
  <c r="R308" i="1"/>
  <c r="P309" i="1"/>
  <c r="T309" i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C296" i="1" l="1"/>
  <c r="D310" i="1"/>
  <c r="E310" i="1" s="1"/>
  <c r="F310" i="1" s="1"/>
  <c r="R309" i="1"/>
  <c r="S309" i="1"/>
  <c r="T310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C297" i="1" l="1"/>
  <c r="D311" i="1"/>
  <c r="E311" i="1" s="1"/>
  <c r="F311" i="1" s="1"/>
  <c r="U311" i="1"/>
  <c r="S310" i="1"/>
  <c r="R310" i="1"/>
  <c r="P311" i="1"/>
  <c r="T311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C298" i="1" l="1"/>
  <c r="D312" i="1"/>
  <c r="E312" i="1" s="1"/>
  <c r="F312" i="1" s="1"/>
  <c r="S311" i="1"/>
  <c r="R311" i="1"/>
  <c r="T312" i="1"/>
  <c r="U312" i="1"/>
  <c r="P312" i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C299" i="1" l="1"/>
  <c r="D313" i="1"/>
  <c r="E313" i="1" s="1"/>
  <c r="F313" i="1" s="1"/>
  <c r="S312" i="1"/>
  <c r="R312" i="1"/>
  <c r="U313" i="1"/>
  <c r="P313" i="1"/>
  <c r="T313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C300" i="1" l="1"/>
  <c r="D314" i="1"/>
  <c r="E314" i="1" s="1"/>
  <c r="F314" i="1" s="1"/>
  <c r="R313" i="1"/>
  <c r="S313" i="1"/>
  <c r="U314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S300" i="1" l="1"/>
  <c r="C301" i="1" s="1"/>
  <c r="D315" i="1"/>
  <c r="E315" i="1" s="1"/>
  <c r="F315" i="1" s="1"/>
  <c r="R314" i="1"/>
  <c r="S314" i="1" s="1"/>
  <c r="U315" i="1"/>
  <c r="P315" i="1"/>
  <c r="T315" i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C302" i="1" l="1"/>
  <c r="D316" i="1"/>
  <c r="E316" i="1" s="1"/>
  <c r="F316" i="1" s="1"/>
  <c r="S315" i="1"/>
  <c r="R315" i="1"/>
  <c r="T316" i="1"/>
  <c r="U316" i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C303" i="1" l="1"/>
  <c r="D317" i="1"/>
  <c r="E317" i="1" s="1"/>
  <c r="F317" i="1" s="1"/>
  <c r="U317" i="1"/>
  <c r="S316" i="1"/>
  <c r="R316" i="1"/>
  <c r="T317" i="1"/>
  <c r="P317" i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C304" i="1" l="1"/>
  <c r="D318" i="1"/>
  <c r="E318" i="1" s="1"/>
  <c r="F318" i="1" s="1"/>
  <c r="R317" i="1"/>
  <c r="S317" i="1" s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C305" i="1" l="1"/>
  <c r="D319" i="1"/>
  <c r="E319" i="1" s="1"/>
  <c r="F319" i="1" s="1"/>
  <c r="S318" i="1"/>
  <c r="R318" i="1"/>
  <c r="U319" i="1"/>
  <c r="T319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C306" i="1" l="1"/>
  <c r="D320" i="1"/>
  <c r="E320" i="1" s="1"/>
  <c r="F320" i="1" s="1"/>
  <c r="S319" i="1"/>
  <c r="R319" i="1"/>
  <c r="T320" i="1"/>
  <c r="U320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C307" i="1" l="1"/>
  <c r="D321" i="1"/>
  <c r="E321" i="1" s="1"/>
  <c r="F321" i="1" s="1"/>
  <c r="U321" i="1"/>
  <c r="S320" i="1"/>
  <c r="R320" i="1"/>
  <c r="T321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C308" i="1" l="1"/>
  <c r="D322" i="1"/>
  <c r="E322" i="1" s="1"/>
  <c r="F322" i="1" s="1"/>
  <c r="R321" i="1"/>
  <c r="T322" i="1"/>
  <c r="U322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C309" i="1" l="1"/>
  <c r="D323" i="1"/>
  <c r="E323" i="1" s="1"/>
  <c r="F323" i="1" s="1"/>
  <c r="T323" i="1"/>
  <c r="S322" i="1"/>
  <c r="R322" i="1"/>
  <c r="P323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C310" i="1" l="1"/>
  <c r="D324" i="1"/>
  <c r="E324" i="1" s="1"/>
  <c r="F324" i="1" s="1"/>
  <c r="R323" i="1"/>
  <c r="S323" i="1"/>
  <c r="U324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C311" i="1" l="1"/>
  <c r="D325" i="1"/>
  <c r="E325" i="1" s="1"/>
  <c r="F325" i="1" s="1"/>
  <c r="S324" i="1"/>
  <c r="R324" i="1"/>
  <c r="U325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C312" i="1" l="1"/>
  <c r="D326" i="1"/>
  <c r="E326" i="1" s="1"/>
  <c r="F326" i="1" s="1"/>
  <c r="U326" i="1"/>
  <c r="R325" i="1"/>
  <c r="S325" i="1"/>
  <c r="P326" i="1"/>
  <c r="T326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C313" i="1" l="1"/>
  <c r="D327" i="1"/>
  <c r="E327" i="1" s="1"/>
  <c r="F327" i="1" s="1"/>
  <c r="S326" i="1"/>
  <c r="R326" i="1"/>
  <c r="U327" i="1"/>
  <c r="T327" i="1"/>
  <c r="P327" i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C314" i="1" l="1"/>
  <c r="D328" i="1"/>
  <c r="E328" i="1" s="1"/>
  <c r="F328" i="1" s="1"/>
  <c r="S327" i="1"/>
  <c r="R327" i="1"/>
  <c r="T328" i="1"/>
  <c r="U328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C315" i="1" l="1"/>
  <c r="D329" i="1"/>
  <c r="E329" i="1" s="1"/>
  <c r="F329" i="1" s="1"/>
  <c r="U329" i="1"/>
  <c r="S328" i="1"/>
  <c r="R328" i="1"/>
  <c r="P329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C316" i="1" l="1"/>
  <c r="D330" i="1"/>
  <c r="E330" i="1" s="1"/>
  <c r="F330" i="1" s="1"/>
  <c r="R329" i="1"/>
  <c r="S329" i="1"/>
  <c r="T330" i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C317" i="1" l="1"/>
  <c r="D331" i="1"/>
  <c r="E331" i="1" s="1"/>
  <c r="F331" i="1" s="1"/>
  <c r="T331" i="1"/>
  <c r="S330" i="1"/>
  <c r="R330" i="1"/>
  <c r="U331" i="1"/>
  <c r="P331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C318" i="1" l="1"/>
  <c r="D332" i="1"/>
  <c r="E332" i="1" s="1"/>
  <c r="F332" i="1" s="1"/>
  <c r="U332" i="1"/>
  <c r="S331" i="1"/>
  <c r="R331" i="1"/>
  <c r="T332" i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C319" i="1" l="1"/>
  <c r="D333" i="1"/>
  <c r="E333" i="1" s="1"/>
  <c r="F333" i="1" s="1"/>
  <c r="U333" i="1"/>
  <c r="R332" i="1"/>
  <c r="S332" i="1"/>
  <c r="T333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C320" i="1" l="1"/>
  <c r="D334" i="1"/>
  <c r="E334" i="1" s="1"/>
  <c r="F334" i="1" s="1"/>
  <c r="U334" i="1"/>
  <c r="R333" i="1"/>
  <c r="S333" i="1"/>
  <c r="T334" i="1"/>
  <c r="P334" i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C321" i="1" l="1"/>
  <c r="D335" i="1"/>
  <c r="E335" i="1" s="1"/>
  <c r="F335" i="1" s="1"/>
  <c r="R334" i="1"/>
  <c r="S334" i="1"/>
  <c r="U335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S321" i="1" l="1"/>
  <c r="C322" i="1" s="1"/>
  <c r="D336" i="1"/>
  <c r="E336" i="1" s="1"/>
  <c r="F336" i="1" s="1"/>
  <c r="S335" i="1"/>
  <c r="R335" i="1"/>
  <c r="U336" i="1"/>
  <c r="P336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C323" i="1" l="1"/>
  <c r="D337" i="1"/>
  <c r="E337" i="1" s="1"/>
  <c r="F337" i="1" s="1"/>
  <c r="S336" i="1"/>
  <c r="R336" i="1"/>
  <c r="T337" i="1"/>
  <c r="U337" i="1"/>
  <c r="P337" i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C324" i="1" l="1"/>
  <c r="D338" i="1"/>
  <c r="E338" i="1" s="1"/>
  <c r="F338" i="1" s="1"/>
  <c r="R337" i="1"/>
  <c r="S337" i="1"/>
  <c r="T338" i="1"/>
  <c r="U338" i="1"/>
  <c r="P338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C325" i="1" l="1"/>
  <c r="D339" i="1"/>
  <c r="E339" i="1" s="1"/>
  <c r="F339" i="1" s="1"/>
  <c r="S338" i="1"/>
  <c r="R338" i="1"/>
  <c r="P339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C326" i="1" l="1"/>
  <c r="D340" i="1"/>
  <c r="E340" i="1" s="1"/>
  <c r="F340" i="1" s="1"/>
  <c r="R339" i="1"/>
  <c r="S339" i="1"/>
  <c r="U340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C327" i="1" l="1"/>
  <c r="D341" i="1"/>
  <c r="E341" i="1" s="1"/>
  <c r="F341" i="1" s="1"/>
  <c r="S340" i="1"/>
  <c r="R340" i="1"/>
  <c r="U341" i="1"/>
  <c r="T341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C328" i="1" l="1"/>
  <c r="D342" i="1"/>
  <c r="E342" i="1" s="1"/>
  <c r="F342" i="1" s="1"/>
  <c r="U342" i="1"/>
  <c r="R341" i="1"/>
  <c r="S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C329" i="1" l="1"/>
  <c r="D343" i="1"/>
  <c r="E343" i="1" s="1"/>
  <c r="F343" i="1" s="1"/>
  <c r="S342" i="1"/>
  <c r="R342" i="1"/>
  <c r="T343" i="1"/>
  <c r="U343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C330" i="1" l="1"/>
  <c r="D344" i="1"/>
  <c r="E344" i="1" s="1"/>
  <c r="F344" i="1" s="1"/>
  <c r="R343" i="1"/>
  <c r="U344" i="1"/>
  <c r="T344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C331" i="1" l="1"/>
  <c r="D345" i="1"/>
  <c r="E345" i="1" s="1"/>
  <c r="F345" i="1" s="1"/>
  <c r="R344" i="1"/>
  <c r="S344" i="1"/>
  <c r="T345" i="1"/>
  <c r="U345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C332" i="1" l="1"/>
  <c r="D346" i="1"/>
  <c r="E346" i="1" s="1"/>
  <c r="F346" i="1" s="1"/>
  <c r="R345" i="1"/>
  <c r="S345" i="1" s="1"/>
  <c r="U346" i="1"/>
  <c r="T346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C333" i="1" l="1"/>
  <c r="D347" i="1"/>
  <c r="E347" i="1" s="1"/>
  <c r="F347" i="1" s="1"/>
  <c r="R346" i="1"/>
  <c r="S346" i="1"/>
  <c r="T347" i="1"/>
  <c r="U347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C334" i="1" l="1"/>
  <c r="D348" i="1"/>
  <c r="E348" i="1" s="1"/>
  <c r="F348" i="1" s="1"/>
  <c r="S347" i="1"/>
  <c r="R347" i="1"/>
  <c r="U348" i="1"/>
  <c r="T348" i="1"/>
  <c r="P348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C335" i="1" l="1"/>
  <c r="D349" i="1"/>
  <c r="E349" i="1" s="1"/>
  <c r="F349" i="1" s="1"/>
  <c r="T349" i="1"/>
  <c r="R348" i="1"/>
  <c r="S348" i="1" s="1"/>
  <c r="U349" i="1"/>
  <c r="P349" i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C336" i="1" l="1"/>
  <c r="D350" i="1"/>
  <c r="E350" i="1" s="1"/>
  <c r="F350" i="1" s="1"/>
  <c r="R349" i="1"/>
  <c r="S349" i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C337" i="1" l="1"/>
  <c r="D351" i="1"/>
  <c r="E351" i="1" s="1"/>
  <c r="F351" i="1" s="1"/>
  <c r="S350" i="1"/>
  <c r="R350" i="1"/>
  <c r="U351" i="1"/>
  <c r="T351" i="1"/>
  <c r="P351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C338" i="1" l="1"/>
  <c r="D352" i="1"/>
  <c r="E352" i="1" s="1"/>
  <c r="F352" i="1" s="1"/>
  <c r="S351" i="1"/>
  <c r="R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C339" i="1" l="1"/>
  <c r="D353" i="1"/>
  <c r="E353" i="1" s="1"/>
  <c r="F353" i="1" s="1"/>
  <c r="U353" i="1"/>
  <c r="S352" i="1"/>
  <c r="R352" i="1"/>
  <c r="T353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C340" i="1" l="1"/>
  <c r="D354" i="1"/>
  <c r="E354" i="1" s="1"/>
  <c r="F354" i="1" s="1"/>
  <c r="U354" i="1"/>
  <c r="R353" i="1"/>
  <c r="S353" i="1"/>
  <c r="T354" i="1"/>
  <c r="P354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C341" i="1" l="1"/>
  <c r="D355" i="1"/>
  <c r="E355" i="1" s="1"/>
  <c r="F355" i="1" s="1"/>
  <c r="U355" i="1"/>
  <c r="S354" i="1"/>
  <c r="R354" i="1"/>
  <c r="T355" i="1"/>
  <c r="P355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C342" i="1" l="1"/>
  <c r="D356" i="1"/>
  <c r="E356" i="1" s="1"/>
  <c r="F356" i="1" s="1"/>
  <c r="R355" i="1"/>
  <c r="S355" i="1"/>
  <c r="T356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C343" i="1" l="1"/>
  <c r="D357" i="1"/>
  <c r="E357" i="1" s="1"/>
  <c r="F357" i="1" s="1"/>
  <c r="T357" i="1"/>
  <c r="S356" i="1"/>
  <c r="R356" i="1"/>
  <c r="U357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S343" i="1" l="1"/>
  <c r="C344" i="1" s="1"/>
  <c r="D358" i="1"/>
  <c r="E358" i="1" s="1"/>
  <c r="F358" i="1" s="1"/>
  <c r="R357" i="1"/>
  <c r="S357" i="1"/>
  <c r="U358" i="1"/>
  <c r="T358" i="1"/>
  <c r="P358" i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C345" i="1" l="1"/>
  <c r="D359" i="1"/>
  <c r="E359" i="1" s="1"/>
  <c r="F359" i="1" s="1"/>
  <c r="S358" i="1"/>
  <c r="R358" i="1"/>
  <c r="T359" i="1"/>
  <c r="P359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C346" i="1" l="1"/>
  <c r="D360" i="1"/>
  <c r="E360" i="1" s="1"/>
  <c r="F360" i="1" s="1"/>
  <c r="S359" i="1"/>
  <c r="R359" i="1"/>
  <c r="U360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C347" i="1" l="1"/>
  <c r="D361" i="1"/>
  <c r="E361" i="1" s="1"/>
  <c r="F361" i="1" s="1"/>
  <c r="R360" i="1"/>
  <c r="S360" i="1"/>
  <c r="U361" i="1"/>
  <c r="T361" i="1"/>
  <c r="P361" i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C348" i="1" l="1"/>
  <c r="D362" i="1"/>
  <c r="E362" i="1" s="1"/>
  <c r="F362" i="1" s="1"/>
  <c r="R361" i="1"/>
  <c r="S361" i="1"/>
  <c r="U362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C349" i="1" l="1"/>
  <c r="D363" i="1"/>
  <c r="E363" i="1" s="1"/>
  <c r="F363" i="1" s="1"/>
  <c r="S362" i="1"/>
  <c r="R362" i="1"/>
  <c r="T363" i="1"/>
  <c r="U363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C350" i="1" l="1"/>
  <c r="D364" i="1"/>
  <c r="E364" i="1" s="1"/>
  <c r="F364" i="1" s="1"/>
  <c r="R363" i="1"/>
  <c r="U364" i="1"/>
  <c r="T364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C351" i="1" l="1"/>
  <c r="D365" i="1"/>
  <c r="E365" i="1" s="1"/>
  <c r="F365" i="1" s="1"/>
  <c r="R364" i="1"/>
  <c r="S364" i="1"/>
  <c r="T365" i="1"/>
  <c r="U365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C352" i="1" l="1"/>
  <c r="D366" i="1"/>
  <c r="E366" i="1" s="1"/>
  <c r="F366" i="1" s="1"/>
  <c r="U366" i="1"/>
  <c r="R365" i="1"/>
  <c r="S365" i="1"/>
  <c r="T366" i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C353" i="1" l="1"/>
  <c r="D367" i="1"/>
  <c r="E367" i="1" s="1"/>
  <c r="F367" i="1" s="1"/>
  <c r="S366" i="1"/>
  <c r="R366" i="1"/>
  <c r="T367" i="1"/>
  <c r="U367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C354" i="1" l="1"/>
  <c r="D368" i="1"/>
  <c r="E368" i="1" s="1"/>
  <c r="F368" i="1" s="1"/>
  <c r="U368" i="1"/>
  <c r="S367" i="1"/>
  <c r="R367" i="1"/>
  <c r="T368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C355" i="1" l="1"/>
  <c r="D369" i="1"/>
  <c r="E369" i="1" s="1"/>
  <c r="F369" i="1" s="1"/>
  <c r="T369" i="1"/>
  <c r="S368" i="1"/>
  <c r="R368" i="1"/>
  <c r="U369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C356" i="1" l="1"/>
  <c r="D370" i="1"/>
  <c r="E370" i="1" s="1"/>
  <c r="F370" i="1" s="1"/>
  <c r="R369" i="1"/>
  <c r="S369" i="1"/>
  <c r="U370" i="1"/>
  <c r="T370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C357" i="1" l="1"/>
  <c r="D371" i="1"/>
  <c r="E371" i="1" s="1"/>
  <c r="F371" i="1" s="1"/>
  <c r="S370" i="1"/>
  <c r="R370" i="1"/>
  <c r="U371" i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C358" i="1" l="1"/>
  <c r="D372" i="1"/>
  <c r="E372" i="1" s="1"/>
  <c r="F372" i="1" s="1"/>
  <c r="U372" i="1"/>
  <c r="S371" i="1"/>
  <c r="R371" i="1"/>
  <c r="T372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C359" i="1" l="1"/>
  <c r="D373" i="1"/>
  <c r="E373" i="1" s="1"/>
  <c r="F373" i="1" s="1"/>
  <c r="T373" i="1"/>
  <c r="S372" i="1"/>
  <c r="R372" i="1"/>
  <c r="U373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C360" i="1" l="1"/>
  <c r="D374" i="1"/>
  <c r="E374" i="1" s="1"/>
  <c r="F374" i="1" s="1"/>
  <c r="R373" i="1"/>
  <c r="S373" i="1"/>
  <c r="U374" i="1"/>
  <c r="T374" i="1"/>
  <c r="P374" i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C361" i="1" l="1"/>
  <c r="D375" i="1"/>
  <c r="E375" i="1" s="1"/>
  <c r="F375" i="1" s="1"/>
  <c r="T375" i="1"/>
  <c r="S374" i="1"/>
  <c r="R374" i="1"/>
  <c r="P375" i="1"/>
  <c r="U375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C362" i="1" l="1"/>
  <c r="D376" i="1"/>
  <c r="E376" i="1" s="1"/>
  <c r="F376" i="1" s="1"/>
  <c r="S375" i="1"/>
  <c r="R375" i="1"/>
  <c r="U376" i="1"/>
  <c r="T376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C363" i="1" l="1"/>
  <c r="D377" i="1"/>
  <c r="E377" i="1" s="1"/>
  <c r="F377" i="1" s="1"/>
  <c r="R376" i="1"/>
  <c r="S376" i="1" s="1"/>
  <c r="U377" i="1"/>
  <c r="P377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S363" i="1" l="1"/>
  <c r="C364" i="1" s="1"/>
  <c r="D378" i="1"/>
  <c r="E378" i="1" s="1"/>
  <c r="F378" i="1" s="1"/>
  <c r="R377" i="1"/>
  <c r="S377" i="1"/>
  <c r="U378" i="1"/>
  <c r="T378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C365" i="1" l="1"/>
  <c r="D379" i="1"/>
  <c r="E379" i="1" s="1"/>
  <c r="F379" i="1" s="1"/>
  <c r="R378" i="1"/>
  <c r="S378" i="1"/>
  <c r="T379" i="1"/>
  <c r="P379" i="1"/>
  <c r="U379" i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C366" i="1" l="1"/>
  <c r="D380" i="1"/>
  <c r="E380" i="1" s="1"/>
  <c r="F380" i="1" s="1"/>
  <c r="R379" i="1"/>
  <c r="S379" i="1" s="1"/>
  <c r="T380" i="1"/>
  <c r="U380" i="1"/>
  <c r="P380" i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C367" i="1" l="1"/>
  <c r="D381" i="1"/>
  <c r="E381" i="1" s="1"/>
  <c r="F381" i="1" s="1"/>
  <c r="S380" i="1"/>
  <c r="R380" i="1"/>
  <c r="T381" i="1"/>
  <c r="U381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C368" i="1" l="1"/>
  <c r="D382" i="1"/>
  <c r="E382" i="1" s="1"/>
  <c r="F382" i="1" s="1"/>
  <c r="R381" i="1"/>
  <c r="S381" i="1"/>
  <c r="U382" i="1"/>
  <c r="T382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C369" i="1" l="1"/>
  <c r="D383" i="1"/>
  <c r="E383" i="1" s="1"/>
  <c r="F383" i="1" s="1"/>
  <c r="T383" i="1"/>
  <c r="S382" i="1"/>
  <c r="R382" i="1"/>
  <c r="P383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C370" i="1" l="1"/>
  <c r="D384" i="1"/>
  <c r="E384" i="1" s="1"/>
  <c r="F384" i="1" s="1"/>
  <c r="S383" i="1"/>
  <c r="R383" i="1"/>
  <c r="U384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C371" i="1" l="1"/>
  <c r="D385" i="1"/>
  <c r="E385" i="1" s="1"/>
  <c r="F385" i="1" s="1"/>
  <c r="S384" i="1"/>
  <c r="R384" i="1"/>
  <c r="T385" i="1"/>
  <c r="U385" i="1"/>
  <c r="P385" i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C372" i="1" l="1"/>
  <c r="D386" i="1"/>
  <c r="E386" i="1" s="1"/>
  <c r="F386" i="1" s="1"/>
  <c r="R385" i="1"/>
  <c r="S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C373" i="1" l="1"/>
  <c r="D387" i="1"/>
  <c r="E387" i="1" s="1"/>
  <c r="F387" i="1" s="1"/>
  <c r="R386" i="1"/>
  <c r="U387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C374" i="1" l="1"/>
  <c r="D388" i="1"/>
  <c r="E388" i="1" s="1"/>
  <c r="F388" i="1" s="1"/>
  <c r="R387" i="1"/>
  <c r="S387" i="1"/>
  <c r="T388" i="1"/>
  <c r="U388" i="1"/>
  <c r="P388" i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C375" i="1" l="1"/>
  <c r="D389" i="1"/>
  <c r="E389" i="1" s="1"/>
  <c r="F389" i="1" s="1"/>
  <c r="S388" i="1"/>
  <c r="R388" i="1"/>
  <c r="T389" i="1"/>
  <c r="U389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C376" i="1" l="1"/>
  <c r="D390" i="1"/>
  <c r="E390" i="1" s="1"/>
  <c r="F390" i="1" s="1"/>
  <c r="R389" i="1"/>
  <c r="S389" i="1"/>
  <c r="U390" i="1"/>
  <c r="T390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C377" i="1" l="1"/>
  <c r="D391" i="1"/>
  <c r="E391" i="1" s="1"/>
  <c r="F391" i="1" s="1"/>
  <c r="U391" i="1"/>
  <c r="S390" i="1"/>
  <c r="R390" i="1"/>
  <c r="P391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C378" i="1" l="1"/>
  <c r="D392" i="1"/>
  <c r="E392" i="1" s="1"/>
  <c r="F392" i="1" s="1"/>
  <c r="S391" i="1"/>
  <c r="R391" i="1"/>
  <c r="T392" i="1"/>
  <c r="U392" i="1"/>
  <c r="P392" i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C379" i="1" l="1"/>
  <c r="D393" i="1"/>
  <c r="E393" i="1" s="1"/>
  <c r="F393" i="1" s="1"/>
  <c r="S392" i="1"/>
  <c r="R392" i="1"/>
  <c r="T393" i="1"/>
  <c r="U393" i="1"/>
  <c r="P393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C380" i="1" l="1"/>
  <c r="D394" i="1"/>
  <c r="E394" i="1" s="1"/>
  <c r="F394" i="1" s="1"/>
  <c r="R393" i="1"/>
  <c r="S393" i="1"/>
  <c r="U394" i="1"/>
  <c r="P394" i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C381" i="1" l="1"/>
  <c r="D395" i="1"/>
  <c r="E395" i="1" s="1"/>
  <c r="F395" i="1" s="1"/>
  <c r="S394" i="1"/>
  <c r="R394" i="1"/>
  <c r="U395" i="1"/>
  <c r="T395" i="1"/>
  <c r="P395" i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C382" i="1" l="1"/>
  <c r="D396" i="1"/>
  <c r="E396" i="1" s="1"/>
  <c r="F396" i="1" s="1"/>
  <c r="S395" i="1"/>
  <c r="R395" i="1"/>
  <c r="P396" i="1"/>
  <c r="T396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C383" i="1" l="1"/>
  <c r="D397" i="1"/>
  <c r="E397" i="1" s="1"/>
  <c r="F397" i="1" s="1"/>
  <c r="R396" i="1"/>
  <c r="S396" i="1"/>
  <c r="T397" i="1"/>
  <c r="U397" i="1"/>
  <c r="P397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C384" i="1" l="1"/>
  <c r="D398" i="1"/>
  <c r="E398" i="1" s="1"/>
  <c r="F398" i="1" s="1"/>
  <c r="R397" i="1"/>
  <c r="S397" i="1"/>
  <c r="U398" i="1"/>
  <c r="T398" i="1"/>
  <c r="P398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C385" i="1" l="1"/>
  <c r="D399" i="1"/>
  <c r="E399" i="1" s="1"/>
  <c r="F399" i="1" s="1"/>
  <c r="S398" i="1"/>
  <c r="R398" i="1"/>
  <c r="T399" i="1"/>
  <c r="U399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C386" i="1" l="1"/>
  <c r="D400" i="1"/>
  <c r="E400" i="1" s="1"/>
  <c r="F400" i="1" s="1"/>
  <c r="T400" i="1"/>
  <c r="S399" i="1"/>
  <c r="R399" i="1"/>
  <c r="U400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S386" i="1" l="1"/>
  <c r="C387" i="1" s="1"/>
  <c r="D401" i="1"/>
  <c r="E401" i="1" s="1"/>
  <c r="F401" i="1" s="1"/>
  <c r="T401" i="1"/>
  <c r="S400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C388" i="1" l="1"/>
  <c r="D402" i="1"/>
  <c r="E402" i="1" s="1"/>
  <c r="F402" i="1" s="1"/>
  <c r="R401" i="1"/>
  <c r="S401" i="1"/>
  <c r="U402" i="1"/>
  <c r="T402" i="1"/>
  <c r="P402" i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C389" i="1" l="1"/>
  <c r="D403" i="1"/>
  <c r="E403" i="1" s="1"/>
  <c r="F403" i="1" s="1"/>
  <c r="R402" i="1"/>
  <c r="S402" i="1"/>
  <c r="U403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C390" i="1" l="1"/>
  <c r="D404" i="1"/>
  <c r="E404" i="1" s="1"/>
  <c r="F404" i="1" s="1"/>
  <c r="S403" i="1"/>
  <c r="R403" i="1"/>
  <c r="T404" i="1"/>
  <c r="U404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C391" i="1" l="1"/>
  <c r="D405" i="1"/>
  <c r="E405" i="1" s="1"/>
  <c r="F405" i="1" s="1"/>
  <c r="U405" i="1"/>
  <c r="R404" i="1"/>
  <c r="S404" i="1" s="1"/>
  <c r="P405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C392" i="1" l="1"/>
  <c r="D406" i="1"/>
  <c r="E406" i="1" s="1"/>
  <c r="F406" i="1" s="1"/>
  <c r="R405" i="1"/>
  <c r="S405" i="1"/>
  <c r="T406" i="1"/>
  <c r="U406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C393" i="1" l="1"/>
  <c r="D407" i="1"/>
  <c r="E407" i="1" s="1"/>
  <c r="F407" i="1" s="1"/>
  <c r="S406" i="1"/>
  <c r="R406" i="1"/>
  <c r="U407" i="1"/>
  <c r="P407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C394" i="1" l="1"/>
  <c r="D408" i="1"/>
  <c r="E408" i="1" s="1"/>
  <c r="F408" i="1" s="1"/>
  <c r="R407" i="1"/>
  <c r="T408" i="1"/>
  <c r="U408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C395" i="1" l="1"/>
  <c r="D409" i="1"/>
  <c r="E409" i="1" s="1"/>
  <c r="F409" i="1" s="1"/>
  <c r="S408" i="1"/>
  <c r="R408" i="1"/>
  <c r="T409" i="1"/>
  <c r="P409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C396" i="1" l="1"/>
  <c r="D410" i="1"/>
  <c r="E410" i="1" s="1"/>
  <c r="F410" i="1" s="1"/>
  <c r="R409" i="1"/>
  <c r="S409" i="1"/>
  <c r="U410" i="1"/>
  <c r="T410" i="1"/>
  <c r="P410" i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C397" i="1" l="1"/>
  <c r="D411" i="1"/>
  <c r="E411" i="1" s="1"/>
  <c r="F411" i="1" s="1"/>
  <c r="R410" i="1"/>
  <c r="S410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C398" i="1" l="1"/>
  <c r="D412" i="1"/>
  <c r="E412" i="1" s="1"/>
  <c r="F412" i="1" s="1"/>
  <c r="U412" i="1"/>
  <c r="S411" i="1"/>
  <c r="R411" i="1"/>
  <c r="T412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C399" i="1" l="1"/>
  <c r="D413" i="1"/>
  <c r="E413" i="1" s="1"/>
  <c r="F413" i="1" s="1"/>
  <c r="U413" i="1"/>
  <c r="R412" i="1"/>
  <c r="S412" i="1"/>
  <c r="T413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C400" i="1" l="1"/>
  <c r="D414" i="1"/>
  <c r="E414" i="1" s="1"/>
  <c r="F414" i="1" s="1"/>
  <c r="T414" i="1"/>
  <c r="R413" i="1"/>
  <c r="S413" i="1"/>
  <c r="U414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C401" i="1" l="1"/>
  <c r="D415" i="1"/>
  <c r="E415" i="1" s="1"/>
  <c r="F415" i="1" s="1"/>
  <c r="U415" i="1"/>
  <c r="S414" i="1"/>
  <c r="R414" i="1"/>
  <c r="T415" i="1"/>
  <c r="P415" i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C402" i="1" l="1"/>
  <c r="D416" i="1"/>
  <c r="E416" i="1" s="1"/>
  <c r="F416" i="1" s="1"/>
  <c r="S415" i="1"/>
  <c r="R415" i="1"/>
  <c r="T416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C403" i="1" l="1"/>
  <c r="D417" i="1"/>
  <c r="E417" i="1" s="1"/>
  <c r="F417" i="1" s="1"/>
  <c r="T417" i="1"/>
  <c r="S416" i="1"/>
  <c r="R416" i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C404" i="1" l="1"/>
  <c r="D418" i="1"/>
  <c r="E418" i="1" s="1"/>
  <c r="F418" i="1" s="1"/>
  <c r="T418" i="1"/>
  <c r="R417" i="1"/>
  <c r="S417" i="1"/>
  <c r="U418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C405" i="1" l="1"/>
  <c r="D419" i="1"/>
  <c r="E419" i="1" s="1"/>
  <c r="F419" i="1" s="1"/>
  <c r="U419" i="1"/>
  <c r="S418" i="1"/>
  <c r="R418" i="1"/>
  <c r="P419" i="1"/>
  <c r="T419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C406" i="1" l="1"/>
  <c r="D420" i="1"/>
  <c r="E420" i="1" s="1"/>
  <c r="F420" i="1" s="1"/>
  <c r="R419" i="1"/>
  <c r="S419" i="1"/>
  <c r="T420" i="1"/>
  <c r="U420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C407" i="1" l="1"/>
  <c r="D421" i="1"/>
  <c r="E421" i="1" s="1"/>
  <c r="F421" i="1" s="1"/>
  <c r="U421" i="1"/>
  <c r="S420" i="1"/>
  <c r="R420" i="1"/>
  <c r="P421" i="1"/>
  <c r="T421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S407" i="1" l="1"/>
  <c r="C408" i="1" s="1"/>
  <c r="D422" i="1"/>
  <c r="E422" i="1" s="1"/>
  <c r="F422" i="1" s="1"/>
  <c r="R421" i="1"/>
  <c r="S421" i="1"/>
  <c r="T422" i="1"/>
  <c r="U422" i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C409" i="1" l="1"/>
  <c r="D423" i="1"/>
  <c r="E423" i="1" s="1"/>
  <c r="F423" i="1" s="1"/>
  <c r="U423" i="1"/>
  <c r="S422" i="1"/>
  <c r="R422" i="1"/>
  <c r="T423" i="1"/>
  <c r="P423" i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C410" i="1" l="1"/>
  <c r="D424" i="1"/>
  <c r="E424" i="1" s="1"/>
  <c r="F424" i="1" s="1"/>
  <c r="S423" i="1"/>
  <c r="R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C411" i="1" l="1"/>
  <c r="D425" i="1"/>
  <c r="E425" i="1" s="1"/>
  <c r="F425" i="1" s="1"/>
  <c r="U425" i="1"/>
  <c r="S424" i="1"/>
  <c r="R424" i="1"/>
  <c r="T425" i="1"/>
  <c r="P425" i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C412" i="1" l="1"/>
  <c r="D426" i="1"/>
  <c r="E426" i="1" s="1"/>
  <c r="F426" i="1" s="1"/>
  <c r="R425" i="1"/>
  <c r="S425" i="1"/>
  <c r="T426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C413" i="1" l="1"/>
  <c r="D427" i="1"/>
  <c r="E427" i="1" s="1"/>
  <c r="F427" i="1" s="1"/>
  <c r="T427" i="1"/>
  <c r="S426" i="1"/>
  <c r="R426" i="1"/>
  <c r="U427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C414" i="1" l="1"/>
  <c r="D428" i="1"/>
  <c r="E428" i="1" s="1"/>
  <c r="F428" i="1" s="1"/>
  <c r="R427" i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C415" i="1" l="1"/>
  <c r="D429" i="1"/>
  <c r="E429" i="1" s="1"/>
  <c r="F429" i="1" s="1"/>
  <c r="T429" i="1"/>
  <c r="R428" i="1"/>
  <c r="S428" i="1"/>
  <c r="U429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C416" i="1" l="1"/>
  <c r="D430" i="1"/>
  <c r="E430" i="1" s="1"/>
  <c r="F430" i="1" s="1"/>
  <c r="T430" i="1"/>
  <c r="R429" i="1"/>
  <c r="S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C417" i="1" l="1"/>
  <c r="D431" i="1"/>
  <c r="E431" i="1" s="1"/>
  <c r="F431" i="1" s="1"/>
  <c r="T431" i="1"/>
  <c r="S430" i="1"/>
  <c r="R430" i="1"/>
  <c r="U431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C418" i="1" l="1"/>
  <c r="D432" i="1"/>
  <c r="E432" i="1" s="1"/>
  <c r="F432" i="1" s="1"/>
  <c r="U432" i="1"/>
  <c r="S431" i="1"/>
  <c r="R431" i="1"/>
  <c r="T432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C419" i="1" l="1"/>
  <c r="D433" i="1"/>
  <c r="E433" i="1" s="1"/>
  <c r="F433" i="1" s="1"/>
  <c r="T433" i="1"/>
  <c r="R432" i="1"/>
  <c r="S432" i="1" s="1"/>
  <c r="U433" i="1"/>
  <c r="P433" i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C420" i="1" l="1"/>
  <c r="D434" i="1"/>
  <c r="E434" i="1" s="1"/>
  <c r="F434" i="1" s="1"/>
  <c r="R433" i="1"/>
  <c r="S433" i="1"/>
  <c r="U434" i="1"/>
  <c r="P434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C421" i="1" l="1"/>
  <c r="D435" i="1"/>
  <c r="E435" i="1" s="1"/>
  <c r="F435" i="1" s="1"/>
  <c r="S434" i="1"/>
  <c r="R434" i="1"/>
  <c r="T435" i="1"/>
  <c r="U435" i="1"/>
  <c r="P435" i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C422" i="1" l="1"/>
  <c r="D436" i="1"/>
  <c r="E436" i="1" s="1"/>
  <c r="F436" i="1" s="1"/>
  <c r="R435" i="1"/>
  <c r="S435" i="1" s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C423" i="1" l="1"/>
  <c r="D437" i="1"/>
  <c r="E437" i="1" s="1"/>
  <c r="F437" i="1" s="1"/>
  <c r="S436" i="1"/>
  <c r="R436" i="1"/>
  <c r="T437" i="1"/>
  <c r="U437" i="1"/>
  <c r="P437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C424" i="1" l="1"/>
  <c r="D438" i="1"/>
  <c r="E438" i="1" s="1"/>
  <c r="F438" i="1" s="1"/>
  <c r="U438" i="1"/>
  <c r="R437" i="1"/>
  <c r="S437" i="1"/>
  <c r="T438" i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C425" i="1" l="1"/>
  <c r="D439" i="1"/>
  <c r="E439" i="1" s="1"/>
  <c r="F439" i="1" s="1"/>
  <c r="T439" i="1"/>
  <c r="S438" i="1"/>
  <c r="R438" i="1"/>
  <c r="U439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C426" i="1" l="1"/>
  <c r="D440" i="1"/>
  <c r="E440" i="1" s="1"/>
  <c r="F440" i="1" s="1"/>
  <c r="U440" i="1"/>
  <c r="S439" i="1"/>
  <c r="R439" i="1"/>
  <c r="T440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C427" i="1" l="1"/>
  <c r="D441" i="1"/>
  <c r="E441" i="1" s="1"/>
  <c r="F441" i="1" s="1"/>
  <c r="S440" i="1"/>
  <c r="R440" i="1"/>
  <c r="U441" i="1"/>
  <c r="P441" i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S427" i="1" l="1"/>
  <c r="C428" i="1" s="1"/>
  <c r="D442" i="1"/>
  <c r="E442" i="1" s="1"/>
  <c r="F442" i="1" s="1"/>
  <c r="R441" i="1"/>
  <c r="S441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C429" i="1" l="1"/>
  <c r="D443" i="1"/>
  <c r="E443" i="1" s="1"/>
  <c r="F443" i="1" s="1"/>
  <c r="R442" i="1"/>
  <c r="S442" i="1"/>
  <c r="T443" i="1"/>
  <c r="U443" i="1"/>
  <c r="P443" i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C430" i="1" l="1"/>
  <c r="D444" i="1"/>
  <c r="E444" i="1" s="1"/>
  <c r="F444" i="1" s="1"/>
  <c r="T444" i="1"/>
  <c r="S443" i="1"/>
  <c r="R443" i="1"/>
  <c r="P444" i="1"/>
  <c r="U444" i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C431" i="1" l="1"/>
  <c r="D445" i="1"/>
  <c r="E445" i="1" s="1"/>
  <c r="F445" i="1" s="1"/>
  <c r="T445" i="1"/>
  <c r="S444" i="1"/>
  <c r="R444" i="1"/>
  <c r="U445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C432" i="1" l="1"/>
  <c r="D446" i="1"/>
  <c r="E446" i="1" s="1"/>
  <c r="F446" i="1" s="1"/>
  <c r="T446" i="1"/>
  <c r="R445" i="1"/>
  <c r="S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C433" i="1" l="1"/>
  <c r="D447" i="1"/>
  <c r="E447" i="1" s="1"/>
  <c r="F447" i="1" s="1"/>
  <c r="T447" i="1"/>
  <c r="S446" i="1"/>
  <c r="R446" i="1"/>
  <c r="U447" i="1"/>
  <c r="P447" i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C434" i="1" l="1"/>
  <c r="D448" i="1"/>
  <c r="E448" i="1" s="1"/>
  <c r="F448" i="1" s="1"/>
  <c r="S447" i="1"/>
  <c r="R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C435" i="1" l="1"/>
  <c r="D449" i="1"/>
  <c r="E449" i="1" s="1"/>
  <c r="F449" i="1" s="1"/>
  <c r="U449" i="1"/>
  <c r="R448" i="1"/>
  <c r="T449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C436" i="1" l="1"/>
  <c r="D450" i="1"/>
  <c r="E450" i="1" s="1"/>
  <c r="F450" i="1" s="1"/>
  <c r="T450" i="1"/>
  <c r="R449" i="1"/>
  <c r="S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C437" i="1" l="1"/>
  <c r="D451" i="1"/>
  <c r="E451" i="1" s="1"/>
  <c r="F451" i="1" s="1"/>
  <c r="T451" i="1"/>
  <c r="S450" i="1"/>
  <c r="R450" i="1"/>
  <c r="U451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C438" i="1" l="1"/>
  <c r="D452" i="1"/>
  <c r="E452" i="1" s="1"/>
  <c r="F452" i="1" s="1"/>
  <c r="U452" i="1"/>
  <c r="R451" i="1"/>
  <c r="S451" i="1"/>
  <c r="T452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C439" i="1" l="1"/>
  <c r="D453" i="1"/>
  <c r="E453" i="1" s="1"/>
  <c r="F453" i="1" s="1"/>
  <c r="S452" i="1"/>
  <c r="R452" i="1"/>
  <c r="T453" i="1"/>
  <c r="U453" i="1"/>
  <c r="P453" i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C440" i="1" l="1"/>
  <c r="D454" i="1"/>
  <c r="E454" i="1" s="1"/>
  <c r="F454" i="1" s="1"/>
  <c r="R453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C441" i="1" l="1"/>
  <c r="D455" i="1"/>
  <c r="E455" i="1" s="1"/>
  <c r="F455" i="1" s="1"/>
  <c r="U455" i="1"/>
  <c r="R454" i="1"/>
  <c r="S454" i="1"/>
  <c r="T455" i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C442" i="1" l="1"/>
  <c r="D456" i="1"/>
  <c r="E456" i="1" s="1"/>
  <c r="F456" i="1" s="1"/>
  <c r="R455" i="1"/>
  <c r="S455" i="1"/>
  <c r="T456" i="1"/>
  <c r="P456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C443" i="1" l="1"/>
  <c r="D457" i="1"/>
  <c r="E457" i="1" s="1"/>
  <c r="F457" i="1" s="1"/>
  <c r="R456" i="1"/>
  <c r="S456" i="1"/>
  <c r="U457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C444" i="1" l="1"/>
  <c r="D458" i="1"/>
  <c r="E458" i="1" s="1"/>
  <c r="F458" i="1" s="1"/>
  <c r="S457" i="1"/>
  <c r="R457" i="1"/>
  <c r="T458" i="1"/>
  <c r="P458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C445" i="1" l="1"/>
  <c r="D459" i="1"/>
  <c r="E459" i="1" s="1"/>
  <c r="F459" i="1" s="1"/>
  <c r="S458" i="1"/>
  <c r="R458" i="1"/>
  <c r="T459" i="1"/>
  <c r="U459" i="1"/>
  <c r="P459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C446" i="1" l="1"/>
  <c r="D460" i="1"/>
  <c r="E460" i="1" s="1"/>
  <c r="F460" i="1" s="1"/>
  <c r="U460" i="1"/>
  <c r="R459" i="1"/>
  <c r="S459" i="1"/>
  <c r="T460" i="1"/>
  <c r="P460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C447" i="1" l="1"/>
  <c r="D461" i="1"/>
  <c r="E461" i="1" s="1"/>
  <c r="F461" i="1" s="1"/>
  <c r="T461" i="1"/>
  <c r="R460" i="1"/>
  <c r="S460" i="1"/>
  <c r="U461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C448" i="1" l="1"/>
  <c r="D462" i="1"/>
  <c r="E462" i="1" s="1"/>
  <c r="F462" i="1" s="1"/>
  <c r="U462" i="1"/>
  <c r="R461" i="1"/>
  <c r="S461" i="1"/>
  <c r="T462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S448" i="1" l="1"/>
  <c r="C449" i="1" s="1"/>
  <c r="D463" i="1"/>
  <c r="E463" i="1" s="1"/>
  <c r="F463" i="1" s="1"/>
  <c r="R462" i="1"/>
  <c r="S462" i="1"/>
  <c r="T463" i="1"/>
  <c r="U463" i="1"/>
  <c r="P463" i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C450" i="1" l="1"/>
  <c r="D464" i="1"/>
  <c r="E464" i="1" s="1"/>
  <c r="F464" i="1" s="1"/>
  <c r="R463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C451" i="1" l="1"/>
  <c r="D465" i="1"/>
  <c r="E465" i="1" s="1"/>
  <c r="F465" i="1" s="1"/>
  <c r="S464" i="1"/>
  <c r="R464" i="1"/>
  <c r="U465" i="1"/>
  <c r="T465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C452" i="1" l="1"/>
  <c r="D466" i="1"/>
  <c r="E466" i="1" s="1"/>
  <c r="F466" i="1" s="1"/>
  <c r="R465" i="1"/>
  <c r="S465" i="1" s="1"/>
  <c r="U466" i="1"/>
  <c r="T466" i="1"/>
  <c r="P466" i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C453" i="1" l="1"/>
  <c r="D467" i="1"/>
  <c r="E467" i="1" s="1"/>
  <c r="F467" i="1" s="1"/>
  <c r="R467" i="1"/>
  <c r="S467" i="1"/>
  <c r="S466" i="1"/>
  <c r="R466" i="1"/>
  <c r="T467" i="1"/>
  <c r="T468" i="1" s="1"/>
  <c r="U467" i="1"/>
  <c r="U468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C454" i="1" l="1"/>
  <c r="D468" i="1"/>
  <c r="E468" i="1" s="1"/>
  <c r="F468" i="1" s="1"/>
  <c r="R468" i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C455" i="1" l="1"/>
  <c r="D469" i="1"/>
  <c r="E469" i="1" s="1"/>
  <c r="F469" i="1" s="1"/>
  <c r="S468" i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C456" i="1" l="1"/>
  <c r="D470" i="1"/>
  <c r="E470" i="1" s="1"/>
  <c r="F470" i="1" s="1"/>
  <c r="S470" i="1"/>
  <c r="R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C457" i="1" l="1"/>
  <c r="D471" i="1"/>
  <c r="E471" i="1" s="1"/>
  <c r="F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C458" i="1" l="1"/>
  <c r="D472" i="1"/>
  <c r="E472" i="1" s="1"/>
  <c r="F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C459" i="1" l="1"/>
  <c r="D473" i="1"/>
  <c r="E473" i="1" s="1"/>
  <c r="F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C460" i="1" l="1"/>
  <c r="D474" i="1"/>
  <c r="E474" i="1" s="1"/>
  <c r="F474" i="1" s="1"/>
  <c r="S474" i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C461" i="1" l="1"/>
  <c r="D475" i="1"/>
  <c r="E475" i="1" s="1"/>
  <c r="F475" i="1" s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C462" i="1" l="1"/>
  <c r="D476" i="1"/>
  <c r="E476" i="1" s="1"/>
  <c r="F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C463" i="1" l="1"/>
  <c r="D477" i="1"/>
  <c r="E477" i="1" s="1"/>
  <c r="F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C464" i="1" l="1"/>
  <c r="D478" i="1"/>
  <c r="E478" i="1" s="1"/>
  <c r="F478" i="1" s="1"/>
  <c r="S478" i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C465" i="1" l="1"/>
  <c r="D479" i="1"/>
  <c r="E479" i="1" s="1"/>
  <c r="F479" i="1" s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C466" i="1" l="1"/>
  <c r="D480" i="1"/>
  <c r="E480" i="1" s="1"/>
  <c r="F480" i="1" s="1"/>
  <c r="S480" i="1"/>
  <c r="R480" i="1"/>
  <c r="O357" i="1"/>
  <c r="Q357" i="1" s="1"/>
  <c r="B357" i="1" s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D481" i="1"/>
  <c r="E481" i="1" s="1"/>
  <c r="F481" i="1" s="1"/>
  <c r="S481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D482" i="1"/>
  <c r="E482" i="1" s="1"/>
  <c r="F482" i="1" s="1"/>
  <c r="R482" i="1"/>
  <c r="S482" i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T483" i="1"/>
  <c r="G481" i="1"/>
  <c r="J738" i="1"/>
  <c r="C469" i="1" l="1"/>
  <c r="D483" i="1"/>
  <c r="E483" i="1" s="1"/>
  <c r="F483" i="1" s="1"/>
  <c r="R483" i="1"/>
  <c r="S483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D484" i="1"/>
  <c r="E484" i="1" s="1"/>
  <c r="F484" i="1" s="1"/>
  <c r="S484" i="1"/>
  <c r="R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D485" i="1"/>
  <c r="E485" i="1" s="1"/>
  <c r="F485" i="1" s="1"/>
  <c r="R485" i="1"/>
  <c r="S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D486" i="1"/>
  <c r="E486" i="1" s="1"/>
  <c r="F486" i="1" s="1"/>
  <c r="S486" i="1"/>
  <c r="R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D487" i="1"/>
  <c r="E487" i="1" s="1"/>
  <c r="F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D488" i="1"/>
  <c r="E488" i="1" s="1"/>
  <c r="F488" i="1" s="1"/>
  <c r="S488" i="1"/>
  <c r="R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D489" i="1"/>
  <c r="E489" i="1" s="1"/>
  <c r="F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D490" i="1"/>
  <c r="E490" i="1" s="1"/>
  <c r="F490" i="1" s="1"/>
  <c r="S490" i="1"/>
  <c r="R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D491" i="1"/>
  <c r="E491" i="1" s="1"/>
  <c r="F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D492" i="1"/>
  <c r="E492" i="1" s="1"/>
  <c r="F492" i="1" s="1"/>
  <c r="S492" i="1"/>
  <c r="R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D493" i="1"/>
  <c r="E493" i="1" s="1"/>
  <c r="F493" i="1" s="1"/>
  <c r="S493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D494" i="1"/>
  <c r="E494" i="1" s="1"/>
  <c r="F494" i="1" s="1"/>
  <c r="R494" i="1"/>
  <c r="S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D495" i="1"/>
  <c r="E495" i="1" s="1"/>
  <c r="F495" i="1" s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D496" i="1"/>
  <c r="E496" i="1" s="1"/>
  <c r="F496" i="1" s="1"/>
  <c r="R496" i="1"/>
  <c r="S496" i="1" s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D497" i="1"/>
  <c r="E497" i="1" s="1"/>
  <c r="F497" i="1" s="1"/>
  <c r="S497" i="1"/>
  <c r="R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D498" i="1"/>
  <c r="E498" i="1" s="1"/>
  <c r="F498" i="1" s="1"/>
  <c r="S498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D499" i="1"/>
  <c r="E499" i="1" s="1"/>
  <c r="F499" i="1" s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D500" i="1"/>
  <c r="E500" i="1" s="1"/>
  <c r="F500" i="1" s="1"/>
  <c r="S499" i="1"/>
  <c r="S500" i="1"/>
  <c r="R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D501" i="1"/>
  <c r="E501" i="1" s="1"/>
  <c r="F501" i="1" s="1"/>
  <c r="S501" i="1"/>
  <c r="R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D502" i="1"/>
  <c r="E502" i="1" s="1"/>
  <c r="F502" i="1" s="1"/>
  <c r="S502" i="1"/>
  <c r="R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T503" i="1"/>
  <c r="G501" i="1"/>
  <c r="J758" i="1"/>
  <c r="C489" i="1" l="1"/>
  <c r="D503" i="1"/>
  <c r="E503" i="1" s="1"/>
  <c r="F503" i="1" s="1"/>
  <c r="R503" i="1"/>
  <c r="S503" i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D504" i="1"/>
  <c r="E504" i="1" s="1"/>
  <c r="F504" i="1" s="1"/>
  <c r="S504" i="1"/>
  <c r="R504" i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D505" i="1"/>
  <c r="E505" i="1" s="1"/>
  <c r="F505" i="1" s="1"/>
  <c r="S505" i="1"/>
  <c r="R505" i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D506" i="1"/>
  <c r="E506" i="1" s="1"/>
  <c r="F506" i="1" s="1"/>
  <c r="S506" i="1"/>
  <c r="R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D507" i="1"/>
  <c r="E507" i="1" s="1"/>
  <c r="F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D508" i="1"/>
  <c r="E508" i="1" s="1"/>
  <c r="F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D509" i="1"/>
  <c r="E509" i="1" s="1"/>
  <c r="F509" i="1" s="1"/>
  <c r="S509" i="1"/>
  <c r="R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D510" i="1"/>
  <c r="E510" i="1" s="1"/>
  <c r="F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D511" i="1"/>
  <c r="E511" i="1" s="1"/>
  <c r="F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D512" i="1"/>
  <c r="E512" i="1" s="1"/>
  <c r="F512" i="1" s="1"/>
  <c r="S512" i="1"/>
  <c r="R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D513" i="1"/>
  <c r="E513" i="1" s="1"/>
  <c r="F513" i="1" s="1"/>
  <c r="S513" i="1"/>
  <c r="R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D514" i="1"/>
  <c r="E514" i="1" s="1"/>
  <c r="F514" i="1" s="1"/>
  <c r="S514" i="1"/>
  <c r="R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D515" i="1"/>
  <c r="E515" i="1" s="1"/>
  <c r="F515" i="1" s="1"/>
  <c r="R515" i="1"/>
  <c r="S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D516" i="1"/>
  <c r="E516" i="1" s="1"/>
  <c r="F516" i="1" s="1"/>
  <c r="S516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T517" i="1"/>
  <c r="J772" i="1"/>
  <c r="G515" i="1"/>
  <c r="C503" i="1" l="1"/>
  <c r="D517" i="1"/>
  <c r="E517" i="1" s="1"/>
  <c r="F517" i="1" s="1"/>
  <c r="R517" i="1"/>
  <c r="S517" i="1"/>
  <c r="O394" i="1"/>
  <c r="Q394" i="1" s="1"/>
  <c r="B394" i="1" s="1"/>
  <c r="L395" i="1"/>
  <c r="M395" i="1" s="1"/>
  <c r="N395" i="1" s="1"/>
  <c r="K396" i="1"/>
  <c r="H396" i="1"/>
  <c r="I395" i="1"/>
  <c r="T518" i="1"/>
  <c r="U518" i="1"/>
  <c r="P518" i="1"/>
  <c r="G516" i="1"/>
  <c r="J773" i="1"/>
  <c r="C504" i="1" l="1"/>
  <c r="D518" i="1"/>
  <c r="E518" i="1" s="1"/>
  <c r="F518" i="1" s="1"/>
  <c r="S518" i="1"/>
  <c r="R518" i="1"/>
  <c r="O395" i="1"/>
  <c r="Q395" i="1" s="1"/>
  <c r="B395" i="1" s="1"/>
  <c r="H397" i="1"/>
  <c r="I396" i="1"/>
  <c r="K397" i="1"/>
  <c r="L396" i="1"/>
  <c r="M396" i="1" s="1"/>
  <c r="N396" i="1" s="1"/>
  <c r="U519" i="1"/>
  <c r="T519" i="1"/>
  <c r="P519" i="1"/>
  <c r="J774" i="1"/>
  <c r="G517" i="1"/>
  <c r="C505" i="1" l="1"/>
  <c r="D519" i="1"/>
  <c r="E519" i="1" s="1"/>
  <c r="F519" i="1" s="1"/>
  <c r="R519" i="1"/>
  <c r="S519" i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T520" i="1"/>
  <c r="J775" i="1"/>
  <c r="G518" i="1"/>
  <c r="C506" i="1" l="1"/>
  <c r="D520" i="1"/>
  <c r="E520" i="1" s="1"/>
  <c r="F520" i="1" s="1"/>
  <c r="S520" i="1"/>
  <c r="R520" i="1"/>
  <c r="O397" i="1"/>
  <c r="Q397" i="1" s="1"/>
  <c r="B397" i="1" s="1"/>
  <c r="H399" i="1"/>
  <c r="I398" i="1"/>
  <c r="L398" i="1"/>
  <c r="M398" i="1" s="1"/>
  <c r="N398" i="1" s="1"/>
  <c r="K399" i="1"/>
  <c r="P521" i="1"/>
  <c r="T521" i="1"/>
  <c r="U521" i="1"/>
  <c r="G519" i="1"/>
  <c r="J776" i="1"/>
  <c r="C507" i="1" l="1"/>
  <c r="D521" i="1"/>
  <c r="E521" i="1" s="1"/>
  <c r="F521" i="1" s="1"/>
  <c r="S521" i="1"/>
  <c r="R521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T522" i="1"/>
  <c r="G520" i="1"/>
  <c r="J777" i="1"/>
  <c r="C508" i="1" l="1"/>
  <c r="D522" i="1"/>
  <c r="E522" i="1" s="1"/>
  <c r="F522" i="1" s="1"/>
  <c r="S522" i="1"/>
  <c r="R522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P523" i="1"/>
  <c r="J778" i="1"/>
  <c r="G521" i="1"/>
  <c r="C509" i="1" l="1"/>
  <c r="D523" i="1"/>
  <c r="E523" i="1" s="1"/>
  <c r="F523" i="1" s="1"/>
  <c r="R523" i="1"/>
  <c r="S523" i="1"/>
  <c r="O400" i="1"/>
  <c r="Q400" i="1" s="1"/>
  <c r="B400" i="1" s="1"/>
  <c r="L401" i="1"/>
  <c r="M401" i="1" s="1"/>
  <c r="N401" i="1" s="1"/>
  <c r="K402" i="1"/>
  <c r="H402" i="1"/>
  <c r="I401" i="1"/>
  <c r="U524" i="1"/>
  <c r="T524" i="1"/>
  <c r="P524" i="1"/>
  <c r="J779" i="1"/>
  <c r="G522" i="1"/>
  <c r="C510" i="1" l="1"/>
  <c r="D524" i="1"/>
  <c r="E524" i="1" s="1"/>
  <c r="F524" i="1" s="1"/>
  <c r="R524" i="1"/>
  <c r="S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G523" i="1"/>
  <c r="J780" i="1"/>
  <c r="S510" i="1" l="1"/>
  <c r="C511" i="1" s="1"/>
  <c r="D525" i="1"/>
  <c r="E525" i="1" s="1"/>
  <c r="F525" i="1" s="1"/>
  <c r="S525" i="1"/>
  <c r="R525" i="1"/>
  <c r="O402" i="1"/>
  <c r="Q402" i="1" s="1"/>
  <c r="B402" i="1" s="1"/>
  <c r="L403" i="1"/>
  <c r="M403" i="1" s="1"/>
  <c r="N403" i="1" s="1"/>
  <c r="K404" i="1"/>
  <c r="H404" i="1"/>
  <c r="I403" i="1"/>
  <c r="U526" i="1"/>
  <c r="T526" i="1"/>
  <c r="P526" i="1"/>
  <c r="G524" i="1"/>
  <c r="J781" i="1"/>
  <c r="C512" i="1" l="1"/>
  <c r="D526" i="1"/>
  <c r="E526" i="1" s="1"/>
  <c r="F526" i="1" s="1"/>
  <c r="R526" i="1"/>
  <c r="S526" i="1"/>
  <c r="O403" i="1"/>
  <c r="Q403" i="1" s="1"/>
  <c r="B403" i="1" s="1"/>
  <c r="H405" i="1"/>
  <c r="I404" i="1"/>
  <c r="L404" i="1"/>
  <c r="M404" i="1" s="1"/>
  <c r="N404" i="1" s="1"/>
  <c r="K405" i="1"/>
  <c r="U527" i="1"/>
  <c r="T527" i="1"/>
  <c r="P527" i="1"/>
  <c r="G525" i="1"/>
  <c r="J782" i="1"/>
  <c r="C513" i="1" l="1"/>
  <c r="D527" i="1"/>
  <c r="E527" i="1" s="1"/>
  <c r="F527" i="1" s="1"/>
  <c r="R527" i="1"/>
  <c r="O404" i="1"/>
  <c r="Q404" i="1" s="1"/>
  <c r="B404" i="1" s="1"/>
  <c r="K406" i="1"/>
  <c r="L405" i="1"/>
  <c r="M405" i="1" s="1"/>
  <c r="N405" i="1" s="1"/>
  <c r="H406" i="1"/>
  <c r="I405" i="1"/>
  <c r="P528" i="1"/>
  <c r="U528" i="1"/>
  <c r="T528" i="1"/>
  <c r="G526" i="1"/>
  <c r="J783" i="1"/>
  <c r="C514" i="1" l="1"/>
  <c r="D528" i="1"/>
  <c r="E528" i="1" s="1"/>
  <c r="F528" i="1" s="1"/>
  <c r="S527" i="1"/>
  <c r="S528" i="1"/>
  <c r="R528" i="1"/>
  <c r="O405" i="1"/>
  <c r="Q405" i="1" s="1"/>
  <c r="B405" i="1" s="1"/>
  <c r="K407" i="1"/>
  <c r="L406" i="1"/>
  <c r="M406" i="1" s="1"/>
  <c r="N406" i="1" s="1"/>
  <c r="H407" i="1"/>
  <c r="I406" i="1"/>
  <c r="P529" i="1"/>
  <c r="U529" i="1"/>
  <c r="T529" i="1"/>
  <c r="J784" i="1"/>
  <c r="G527" i="1"/>
  <c r="C515" i="1" l="1"/>
  <c r="D529" i="1"/>
  <c r="E529" i="1" s="1"/>
  <c r="F529" i="1" s="1"/>
  <c r="R529" i="1"/>
  <c r="S529" i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T530" i="1"/>
  <c r="G528" i="1"/>
  <c r="J785" i="1"/>
  <c r="C516" i="1" l="1"/>
  <c r="D530" i="1"/>
  <c r="E530" i="1" s="1"/>
  <c r="F530" i="1" s="1"/>
  <c r="R530" i="1"/>
  <c r="O407" i="1"/>
  <c r="Q407" i="1" s="1"/>
  <c r="B407" i="1" s="1"/>
  <c r="L408" i="1"/>
  <c r="M408" i="1" s="1"/>
  <c r="N408" i="1" s="1"/>
  <c r="K409" i="1"/>
  <c r="H409" i="1"/>
  <c r="I408" i="1"/>
  <c r="P531" i="1"/>
  <c r="T531" i="1"/>
  <c r="U531" i="1"/>
  <c r="G529" i="1"/>
  <c r="J786" i="1"/>
  <c r="C517" i="1" l="1"/>
  <c r="D531" i="1"/>
  <c r="E531" i="1" s="1"/>
  <c r="F531" i="1" s="1"/>
  <c r="R531" i="1"/>
  <c r="S531" i="1"/>
  <c r="O408" i="1"/>
  <c r="Q408" i="1" s="1"/>
  <c r="B408" i="1" s="1"/>
  <c r="H410" i="1"/>
  <c r="I409" i="1"/>
  <c r="L409" i="1"/>
  <c r="M409" i="1" s="1"/>
  <c r="N409" i="1" s="1"/>
  <c r="K410" i="1"/>
  <c r="U532" i="1"/>
  <c r="T532" i="1"/>
  <c r="P532" i="1"/>
  <c r="G530" i="1"/>
  <c r="J787" i="1"/>
  <c r="C518" i="1" l="1"/>
  <c r="D532" i="1"/>
  <c r="E532" i="1" s="1"/>
  <c r="F532" i="1" s="1"/>
  <c r="S532" i="1"/>
  <c r="R532" i="1"/>
  <c r="O409" i="1"/>
  <c r="Q409" i="1" s="1"/>
  <c r="B409" i="1" s="1"/>
  <c r="L410" i="1"/>
  <c r="M410" i="1" s="1"/>
  <c r="N410" i="1" s="1"/>
  <c r="K411" i="1"/>
  <c r="H411" i="1"/>
  <c r="I410" i="1"/>
  <c r="P533" i="1"/>
  <c r="T533" i="1"/>
  <c r="U533" i="1"/>
  <c r="J788" i="1"/>
  <c r="G531" i="1"/>
  <c r="C519" i="1" l="1"/>
  <c r="D533" i="1"/>
  <c r="E533" i="1" s="1"/>
  <c r="F533" i="1" s="1"/>
  <c r="S533" i="1"/>
  <c r="R533" i="1"/>
  <c r="O410" i="1"/>
  <c r="Q410" i="1" s="1"/>
  <c r="B410" i="1" s="1"/>
  <c r="H412" i="1"/>
  <c r="I411" i="1"/>
  <c r="L411" i="1"/>
  <c r="M411" i="1" s="1"/>
  <c r="N411" i="1" s="1"/>
  <c r="K412" i="1"/>
  <c r="P534" i="1"/>
  <c r="U534" i="1"/>
  <c r="T534" i="1"/>
  <c r="G532" i="1"/>
  <c r="J789" i="1"/>
  <c r="C520" i="1" l="1"/>
  <c r="D534" i="1"/>
  <c r="E534" i="1" s="1"/>
  <c r="F534" i="1" s="1"/>
  <c r="R534" i="1"/>
  <c r="S534" i="1"/>
  <c r="O411" i="1"/>
  <c r="Q411" i="1" s="1"/>
  <c r="B411" i="1" s="1"/>
  <c r="K413" i="1"/>
  <c r="L412" i="1"/>
  <c r="M412" i="1" s="1"/>
  <c r="N412" i="1" s="1"/>
  <c r="H413" i="1"/>
  <c r="I412" i="1"/>
  <c r="P535" i="1"/>
  <c r="T535" i="1"/>
  <c r="U535" i="1"/>
  <c r="J790" i="1"/>
  <c r="G533" i="1"/>
  <c r="C521" i="1" l="1"/>
  <c r="D535" i="1"/>
  <c r="E535" i="1" s="1"/>
  <c r="F535" i="1" s="1"/>
  <c r="R535" i="1"/>
  <c r="S535" i="1"/>
  <c r="O412" i="1"/>
  <c r="Q412" i="1" s="1"/>
  <c r="B412" i="1" s="1"/>
  <c r="H414" i="1"/>
  <c r="I413" i="1"/>
  <c r="K414" i="1"/>
  <c r="L413" i="1"/>
  <c r="M413" i="1" s="1"/>
  <c r="N413" i="1" s="1"/>
  <c r="P536" i="1"/>
  <c r="U536" i="1"/>
  <c r="T536" i="1"/>
  <c r="G534" i="1"/>
  <c r="J791" i="1"/>
  <c r="C522" i="1" l="1"/>
  <c r="D536" i="1"/>
  <c r="E536" i="1" s="1"/>
  <c r="F536" i="1" s="1"/>
  <c r="R536" i="1"/>
  <c r="S536" i="1"/>
  <c r="O413" i="1"/>
  <c r="Q413" i="1" s="1"/>
  <c r="B413" i="1" s="1"/>
  <c r="L414" i="1"/>
  <c r="M414" i="1" s="1"/>
  <c r="N414" i="1" s="1"/>
  <c r="K415" i="1"/>
  <c r="H415" i="1"/>
  <c r="I414" i="1"/>
  <c r="U537" i="1"/>
  <c r="T537" i="1"/>
  <c r="P537" i="1"/>
  <c r="J792" i="1"/>
  <c r="G535" i="1"/>
  <c r="C523" i="1" l="1"/>
  <c r="D537" i="1"/>
  <c r="E537" i="1" s="1"/>
  <c r="F537" i="1" s="1"/>
  <c r="S537" i="1"/>
  <c r="R537" i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T538" i="1"/>
  <c r="G536" i="1"/>
  <c r="J793" i="1"/>
  <c r="C524" i="1" l="1"/>
  <c r="D538" i="1"/>
  <c r="E538" i="1" s="1"/>
  <c r="F538" i="1" s="1"/>
  <c r="S538" i="1"/>
  <c r="R538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P539" i="1"/>
  <c r="J794" i="1"/>
  <c r="G537" i="1"/>
  <c r="C525" i="1" l="1"/>
  <c r="D539" i="1"/>
  <c r="E539" i="1" s="1"/>
  <c r="F539" i="1" s="1"/>
  <c r="R539" i="1"/>
  <c r="S539" i="1"/>
  <c r="O416" i="1"/>
  <c r="Q416" i="1" s="1"/>
  <c r="B416" i="1" s="1"/>
  <c r="H418" i="1"/>
  <c r="I417" i="1"/>
  <c r="K418" i="1"/>
  <c r="L417" i="1"/>
  <c r="M417" i="1" s="1"/>
  <c r="N417" i="1" s="1"/>
  <c r="P540" i="1"/>
  <c r="U540" i="1"/>
  <c r="T540" i="1"/>
  <c r="G538" i="1"/>
  <c r="J795" i="1"/>
  <c r="C526" i="1" l="1"/>
  <c r="D540" i="1"/>
  <c r="E540" i="1" s="1"/>
  <c r="F540" i="1" s="1"/>
  <c r="R540" i="1"/>
  <c r="S540" i="1"/>
  <c r="O417" i="1"/>
  <c r="Q417" i="1" s="1"/>
  <c r="B417" i="1" s="1"/>
  <c r="L418" i="1"/>
  <c r="M418" i="1" s="1"/>
  <c r="N418" i="1" s="1"/>
  <c r="K419" i="1"/>
  <c r="H419" i="1"/>
  <c r="I418" i="1"/>
  <c r="P541" i="1"/>
  <c r="T541" i="1"/>
  <c r="U541" i="1"/>
  <c r="J796" i="1"/>
  <c r="G539" i="1"/>
  <c r="C527" i="1" l="1"/>
  <c r="D541" i="1"/>
  <c r="E541" i="1" s="1"/>
  <c r="F541" i="1" s="1"/>
  <c r="S541" i="1"/>
  <c r="R541" i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T542" i="1"/>
  <c r="G540" i="1"/>
  <c r="J797" i="1"/>
  <c r="C528" i="1" l="1"/>
  <c r="D542" i="1"/>
  <c r="E542" i="1" s="1"/>
  <c r="F542" i="1" s="1"/>
  <c r="R542" i="1"/>
  <c r="S542" i="1"/>
  <c r="O419" i="1"/>
  <c r="Q419" i="1" s="1"/>
  <c r="B419" i="1" s="1"/>
  <c r="K421" i="1"/>
  <c r="L420" i="1"/>
  <c r="M420" i="1" s="1"/>
  <c r="N420" i="1" s="1"/>
  <c r="H421" i="1"/>
  <c r="I420" i="1"/>
  <c r="U543" i="1"/>
  <c r="T543" i="1"/>
  <c r="P543" i="1"/>
  <c r="J798" i="1"/>
  <c r="G541" i="1"/>
  <c r="C529" i="1" l="1"/>
  <c r="D543" i="1"/>
  <c r="E543" i="1" s="1"/>
  <c r="F543" i="1" s="1"/>
  <c r="R543" i="1"/>
  <c r="S543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T544" i="1"/>
  <c r="G542" i="1"/>
  <c r="J799" i="1"/>
  <c r="C530" i="1" l="1"/>
  <c r="D544" i="1"/>
  <c r="E544" i="1" s="1"/>
  <c r="F544" i="1" s="1"/>
  <c r="S544" i="1"/>
  <c r="R544" i="1"/>
  <c r="O421" i="1"/>
  <c r="Q421" i="1" s="1"/>
  <c r="B421" i="1" s="1"/>
  <c r="L422" i="1"/>
  <c r="M422" i="1" s="1"/>
  <c r="N422" i="1" s="1"/>
  <c r="K423" i="1"/>
  <c r="H423" i="1"/>
  <c r="I422" i="1"/>
  <c r="T545" i="1"/>
  <c r="U545" i="1"/>
  <c r="P545" i="1"/>
  <c r="J800" i="1"/>
  <c r="G543" i="1"/>
  <c r="S530" i="1" l="1"/>
  <c r="C531" i="1" s="1"/>
  <c r="D545" i="1"/>
  <c r="E545" i="1" s="1"/>
  <c r="F545" i="1" s="1"/>
  <c r="R545" i="1"/>
  <c r="S545" i="1"/>
  <c r="O422" i="1"/>
  <c r="Q422" i="1" s="1"/>
  <c r="B422" i="1" s="1"/>
  <c r="H424" i="1"/>
  <c r="I423" i="1"/>
  <c r="L423" i="1"/>
  <c r="M423" i="1" s="1"/>
  <c r="N423" i="1" s="1"/>
  <c r="K424" i="1"/>
  <c r="P546" i="1"/>
  <c r="U546" i="1"/>
  <c r="T546" i="1"/>
  <c r="J801" i="1"/>
  <c r="G544" i="1"/>
  <c r="C532" i="1" l="1"/>
  <c r="D546" i="1"/>
  <c r="E546" i="1" s="1"/>
  <c r="F546" i="1" s="1"/>
  <c r="S546" i="1"/>
  <c r="R546" i="1"/>
  <c r="O423" i="1"/>
  <c r="Q423" i="1" s="1"/>
  <c r="B423" i="1" s="1"/>
  <c r="L424" i="1"/>
  <c r="M424" i="1" s="1"/>
  <c r="N424" i="1" s="1"/>
  <c r="K425" i="1"/>
  <c r="I424" i="1"/>
  <c r="H425" i="1"/>
  <c r="P547" i="1"/>
  <c r="U547" i="1"/>
  <c r="T547" i="1"/>
  <c r="G545" i="1"/>
  <c r="J802" i="1"/>
  <c r="C533" i="1" l="1"/>
  <c r="D547" i="1"/>
  <c r="E547" i="1" s="1"/>
  <c r="F547" i="1" s="1"/>
  <c r="R547" i="1"/>
  <c r="S547" i="1"/>
  <c r="O424" i="1"/>
  <c r="Q424" i="1" s="1"/>
  <c r="B424" i="1" s="1"/>
  <c r="H426" i="1"/>
  <c r="I425" i="1"/>
  <c r="K426" i="1"/>
  <c r="L425" i="1"/>
  <c r="M425" i="1" s="1"/>
  <c r="N425" i="1" s="1"/>
  <c r="P548" i="1"/>
  <c r="T548" i="1"/>
  <c r="U548" i="1"/>
  <c r="J803" i="1"/>
  <c r="G546" i="1"/>
  <c r="C534" i="1" l="1"/>
  <c r="D548" i="1"/>
  <c r="E548" i="1" s="1"/>
  <c r="F548" i="1" s="1"/>
  <c r="S548" i="1"/>
  <c r="R548" i="1"/>
  <c r="O425" i="1"/>
  <c r="Q425" i="1" s="1"/>
  <c r="B425" i="1" s="1"/>
  <c r="K427" i="1"/>
  <c r="L426" i="1"/>
  <c r="M426" i="1" s="1"/>
  <c r="N426" i="1" s="1"/>
  <c r="H427" i="1"/>
  <c r="I426" i="1"/>
  <c r="P549" i="1"/>
  <c r="U549" i="1"/>
  <c r="T549" i="1"/>
  <c r="G547" i="1"/>
  <c r="J804" i="1"/>
  <c r="C535" i="1" l="1"/>
  <c r="D549" i="1"/>
  <c r="E549" i="1" s="1"/>
  <c r="F549" i="1" s="1"/>
  <c r="R549" i="1"/>
  <c r="S549" i="1"/>
  <c r="O426" i="1"/>
  <c r="Q426" i="1" s="1"/>
  <c r="B426" i="1" s="1"/>
  <c r="H428" i="1"/>
  <c r="I427" i="1"/>
  <c r="L427" i="1"/>
  <c r="M427" i="1" s="1"/>
  <c r="N427" i="1" s="1"/>
  <c r="K428" i="1"/>
  <c r="P550" i="1"/>
  <c r="U550" i="1"/>
  <c r="T550" i="1"/>
  <c r="G548" i="1"/>
  <c r="J805" i="1"/>
  <c r="C536" i="1" l="1"/>
  <c r="D550" i="1"/>
  <c r="E550" i="1" s="1"/>
  <c r="F550" i="1" s="1"/>
  <c r="R550" i="1"/>
  <c r="S550" i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T551" i="1"/>
  <c r="G549" i="1"/>
  <c r="J806" i="1"/>
  <c r="C537" i="1" l="1"/>
  <c r="D551" i="1"/>
  <c r="E551" i="1" s="1"/>
  <c r="F551" i="1" s="1"/>
  <c r="R551" i="1"/>
  <c r="O428" i="1"/>
  <c r="Q428" i="1" s="1"/>
  <c r="B428" i="1" s="1"/>
  <c r="H430" i="1"/>
  <c r="I429" i="1"/>
  <c r="L429" i="1"/>
  <c r="M429" i="1" s="1"/>
  <c r="N429" i="1" s="1"/>
  <c r="K430" i="1"/>
  <c r="P552" i="1"/>
  <c r="U552" i="1"/>
  <c r="T552" i="1"/>
  <c r="J807" i="1"/>
  <c r="G550" i="1"/>
  <c r="C538" i="1" l="1"/>
  <c r="D552" i="1"/>
  <c r="E552" i="1" s="1"/>
  <c r="F552" i="1" s="1"/>
  <c r="S552" i="1"/>
  <c r="R552" i="1"/>
  <c r="O429" i="1"/>
  <c r="Q429" i="1" s="1"/>
  <c r="B429" i="1" s="1"/>
  <c r="L430" i="1"/>
  <c r="M430" i="1" s="1"/>
  <c r="N430" i="1" s="1"/>
  <c r="K431" i="1"/>
  <c r="H431" i="1"/>
  <c r="I430" i="1"/>
  <c r="U553" i="1"/>
  <c r="T553" i="1"/>
  <c r="P553" i="1"/>
  <c r="G551" i="1"/>
  <c r="J808" i="1"/>
  <c r="C539" i="1" l="1"/>
  <c r="D553" i="1"/>
  <c r="E553" i="1" s="1"/>
  <c r="F553" i="1" s="1"/>
  <c r="S553" i="1"/>
  <c r="R553" i="1"/>
  <c r="O430" i="1"/>
  <c r="Q430" i="1" s="1"/>
  <c r="B430" i="1" s="1"/>
  <c r="H432" i="1"/>
  <c r="I431" i="1"/>
  <c r="L431" i="1"/>
  <c r="M431" i="1" s="1"/>
  <c r="N431" i="1" s="1"/>
  <c r="K432" i="1"/>
  <c r="P554" i="1"/>
  <c r="U554" i="1"/>
  <c r="T554" i="1"/>
  <c r="J809" i="1"/>
  <c r="G552" i="1"/>
  <c r="C540" i="1" l="1"/>
  <c r="D554" i="1"/>
  <c r="E554" i="1" s="1"/>
  <c r="F554" i="1" s="1"/>
  <c r="S554" i="1"/>
  <c r="R554" i="1"/>
  <c r="O431" i="1"/>
  <c r="Q431" i="1" s="1"/>
  <c r="B431" i="1" s="1"/>
  <c r="L432" i="1"/>
  <c r="M432" i="1" s="1"/>
  <c r="N432" i="1" s="1"/>
  <c r="K433" i="1"/>
  <c r="H433" i="1"/>
  <c r="I432" i="1"/>
  <c r="U555" i="1"/>
  <c r="T555" i="1"/>
  <c r="P555" i="1"/>
  <c r="G553" i="1"/>
  <c r="J810" i="1"/>
  <c r="C541" i="1" l="1"/>
  <c r="D555" i="1"/>
  <c r="E555" i="1" s="1"/>
  <c r="F555" i="1" s="1"/>
  <c r="R555" i="1"/>
  <c r="S555" i="1"/>
  <c r="O432" i="1"/>
  <c r="Q432" i="1" s="1"/>
  <c r="B432" i="1" s="1"/>
  <c r="H434" i="1"/>
  <c r="I433" i="1"/>
  <c r="K434" i="1"/>
  <c r="L433" i="1"/>
  <c r="M433" i="1" s="1"/>
  <c r="N433" i="1" s="1"/>
  <c r="U556" i="1"/>
  <c r="T556" i="1"/>
  <c r="P556" i="1"/>
  <c r="J811" i="1"/>
  <c r="G554" i="1"/>
  <c r="C542" i="1" l="1"/>
  <c r="D556" i="1"/>
  <c r="E556" i="1" s="1"/>
  <c r="F556" i="1" s="1"/>
  <c r="S556" i="1"/>
  <c r="R556" i="1"/>
  <c r="O433" i="1"/>
  <c r="Q433" i="1" s="1"/>
  <c r="B433" i="1" s="1"/>
  <c r="L434" i="1"/>
  <c r="M434" i="1" s="1"/>
  <c r="N434" i="1" s="1"/>
  <c r="K435" i="1"/>
  <c r="H435" i="1"/>
  <c r="I434" i="1"/>
  <c r="U557" i="1"/>
  <c r="T557" i="1"/>
  <c r="P557" i="1"/>
  <c r="G555" i="1"/>
  <c r="J812" i="1"/>
  <c r="C543" i="1" l="1"/>
  <c r="D557" i="1"/>
  <c r="E557" i="1" s="1"/>
  <c r="F557" i="1" s="1"/>
  <c r="R557" i="1"/>
  <c r="S557" i="1" s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T558" i="1"/>
  <c r="G556" i="1"/>
  <c r="J813" i="1"/>
  <c r="C544" i="1" l="1"/>
  <c r="D558" i="1"/>
  <c r="E558" i="1" s="1"/>
  <c r="F558" i="1" s="1"/>
  <c r="R558" i="1"/>
  <c r="S558" i="1"/>
  <c r="O435" i="1"/>
  <c r="Q435" i="1" s="1"/>
  <c r="B435" i="1" s="1"/>
  <c r="L436" i="1"/>
  <c r="M436" i="1" s="1"/>
  <c r="N436" i="1" s="1"/>
  <c r="K437" i="1"/>
  <c r="H437" i="1"/>
  <c r="I436" i="1"/>
  <c r="P559" i="1"/>
  <c r="T559" i="1"/>
  <c r="U559" i="1"/>
  <c r="G557" i="1"/>
  <c r="J814" i="1"/>
  <c r="C545" i="1" l="1"/>
  <c r="D559" i="1"/>
  <c r="E559" i="1" s="1"/>
  <c r="F559" i="1" s="1"/>
  <c r="R559" i="1"/>
  <c r="S559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T560" i="1"/>
  <c r="J815" i="1"/>
  <c r="G558" i="1"/>
  <c r="C546" i="1" l="1"/>
  <c r="D560" i="1"/>
  <c r="E560" i="1" s="1"/>
  <c r="F560" i="1" s="1"/>
  <c r="R560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T561" i="1"/>
  <c r="G559" i="1"/>
  <c r="J816" i="1"/>
  <c r="C547" i="1" l="1"/>
  <c r="D561" i="1"/>
  <c r="E561" i="1" s="1"/>
  <c r="F561" i="1" s="1"/>
  <c r="S560" i="1"/>
  <c r="S561" i="1"/>
  <c r="R561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P562" i="1"/>
  <c r="G560" i="1"/>
  <c r="J817" i="1"/>
  <c r="C548" i="1" l="1"/>
  <c r="D562" i="1"/>
  <c r="E562" i="1" s="1"/>
  <c r="F562" i="1" s="1"/>
  <c r="S562" i="1"/>
  <c r="R562" i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T563" i="1"/>
  <c r="G561" i="1"/>
  <c r="J818" i="1"/>
  <c r="C549" i="1" l="1"/>
  <c r="D563" i="1"/>
  <c r="E563" i="1" s="1"/>
  <c r="F563" i="1" s="1"/>
  <c r="R563" i="1"/>
  <c r="S563" i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T564" i="1"/>
  <c r="J819" i="1"/>
  <c r="G562" i="1"/>
  <c r="C550" i="1" l="1"/>
  <c r="D564" i="1"/>
  <c r="E564" i="1" s="1"/>
  <c r="F564" i="1" s="1"/>
  <c r="S564" i="1"/>
  <c r="R564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P565" i="1"/>
  <c r="G563" i="1"/>
  <c r="J820" i="1"/>
  <c r="C551" i="1" l="1"/>
  <c r="D565" i="1"/>
  <c r="E565" i="1" s="1"/>
  <c r="F565" i="1" s="1"/>
  <c r="S565" i="1"/>
  <c r="R565" i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T566" i="1"/>
  <c r="G564" i="1"/>
  <c r="J821" i="1"/>
  <c r="S551" i="1" l="1"/>
  <c r="C552" i="1" s="1"/>
  <c r="D566" i="1"/>
  <c r="E566" i="1" s="1"/>
  <c r="F566" i="1" s="1"/>
  <c r="S566" i="1"/>
  <c r="R566" i="1"/>
  <c r="O443" i="1"/>
  <c r="Q443" i="1" s="1"/>
  <c r="B443" i="1" s="1"/>
  <c r="L444" i="1"/>
  <c r="M444" i="1" s="1"/>
  <c r="N444" i="1" s="1"/>
  <c r="K445" i="1"/>
  <c r="H445" i="1"/>
  <c r="I444" i="1"/>
  <c r="P567" i="1"/>
  <c r="U567" i="1"/>
  <c r="T567" i="1"/>
  <c r="G565" i="1"/>
  <c r="J822" i="1"/>
  <c r="C553" i="1" l="1"/>
  <c r="D567" i="1"/>
  <c r="E567" i="1" s="1"/>
  <c r="F567" i="1" s="1"/>
  <c r="R567" i="1"/>
  <c r="S567" i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T568" i="1"/>
  <c r="J823" i="1"/>
  <c r="G566" i="1"/>
  <c r="C554" i="1" l="1"/>
  <c r="D568" i="1"/>
  <c r="E568" i="1" s="1"/>
  <c r="F568" i="1" s="1"/>
  <c r="S568" i="1"/>
  <c r="R568" i="1"/>
  <c r="O445" i="1"/>
  <c r="Q445" i="1" s="1"/>
  <c r="B445" i="1" s="1"/>
  <c r="L446" i="1"/>
  <c r="M446" i="1" s="1"/>
  <c r="N446" i="1" s="1"/>
  <c r="K447" i="1"/>
  <c r="H447" i="1"/>
  <c r="I446" i="1"/>
  <c r="P569" i="1"/>
  <c r="U569" i="1"/>
  <c r="T569" i="1"/>
  <c r="G567" i="1"/>
  <c r="J824" i="1"/>
  <c r="C555" i="1" l="1"/>
  <c r="D569" i="1"/>
  <c r="E569" i="1" s="1"/>
  <c r="F569" i="1" s="1"/>
  <c r="S569" i="1"/>
  <c r="R569" i="1"/>
  <c r="O446" i="1"/>
  <c r="Q446" i="1" s="1"/>
  <c r="B446" i="1" s="1"/>
  <c r="H448" i="1"/>
  <c r="I447" i="1"/>
  <c r="L447" i="1"/>
  <c r="M447" i="1" s="1"/>
  <c r="N447" i="1" s="1"/>
  <c r="K448" i="1"/>
  <c r="T570" i="1"/>
  <c r="U570" i="1"/>
  <c r="P570" i="1"/>
  <c r="J825" i="1"/>
  <c r="G568" i="1"/>
  <c r="C556" i="1" l="1"/>
  <c r="D570" i="1"/>
  <c r="E570" i="1" s="1"/>
  <c r="F570" i="1" s="1"/>
  <c r="S570" i="1"/>
  <c r="R570" i="1"/>
  <c r="O447" i="1"/>
  <c r="Q447" i="1" s="1"/>
  <c r="B447" i="1" s="1"/>
  <c r="L448" i="1"/>
  <c r="M448" i="1" s="1"/>
  <c r="N448" i="1" s="1"/>
  <c r="K449" i="1"/>
  <c r="H449" i="1"/>
  <c r="I448" i="1"/>
  <c r="P571" i="1"/>
  <c r="U571" i="1"/>
  <c r="T571" i="1"/>
  <c r="G569" i="1"/>
  <c r="J826" i="1"/>
  <c r="C557" i="1" l="1"/>
  <c r="D571" i="1"/>
  <c r="E571" i="1" s="1"/>
  <c r="F571" i="1" s="1"/>
  <c r="R571" i="1"/>
  <c r="S571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P572" i="1"/>
  <c r="G570" i="1"/>
  <c r="J827" i="1"/>
  <c r="C558" i="1" l="1"/>
  <c r="D572" i="1"/>
  <c r="E572" i="1" s="1"/>
  <c r="F572" i="1" s="1"/>
  <c r="R572" i="1"/>
  <c r="O449" i="1"/>
  <c r="Q449" i="1" s="1"/>
  <c r="B449" i="1" s="1"/>
  <c r="K451" i="1"/>
  <c r="L450" i="1"/>
  <c r="M450" i="1" s="1"/>
  <c r="N450" i="1" s="1"/>
  <c r="H451" i="1"/>
  <c r="I450" i="1"/>
  <c r="P573" i="1"/>
  <c r="T573" i="1"/>
  <c r="U573" i="1"/>
  <c r="G571" i="1"/>
  <c r="J828" i="1"/>
  <c r="C559" i="1" l="1"/>
  <c r="D573" i="1"/>
  <c r="E573" i="1" s="1"/>
  <c r="F573" i="1" s="1"/>
  <c r="S573" i="1"/>
  <c r="R573" i="1"/>
  <c r="O450" i="1"/>
  <c r="Q450" i="1" s="1"/>
  <c r="B450" i="1" s="1"/>
  <c r="H452" i="1"/>
  <c r="I451" i="1"/>
  <c r="L451" i="1"/>
  <c r="M451" i="1" s="1"/>
  <c r="N451" i="1" s="1"/>
  <c r="K452" i="1"/>
  <c r="U574" i="1"/>
  <c r="T574" i="1"/>
  <c r="P574" i="1"/>
  <c r="J829" i="1"/>
  <c r="G572" i="1"/>
  <c r="C560" i="1" l="1"/>
  <c r="D574" i="1"/>
  <c r="E574" i="1" s="1"/>
  <c r="F574" i="1" s="1"/>
  <c r="S574" i="1"/>
  <c r="R574" i="1"/>
  <c r="O451" i="1"/>
  <c r="Q451" i="1" s="1"/>
  <c r="B451" i="1" s="1"/>
  <c r="L452" i="1"/>
  <c r="M452" i="1" s="1"/>
  <c r="N452" i="1" s="1"/>
  <c r="K453" i="1"/>
  <c r="H453" i="1"/>
  <c r="I452" i="1"/>
  <c r="P575" i="1"/>
  <c r="U575" i="1"/>
  <c r="T575" i="1"/>
  <c r="J830" i="1"/>
  <c r="G573" i="1"/>
  <c r="C561" i="1" l="1"/>
  <c r="D575" i="1"/>
  <c r="E575" i="1" s="1"/>
  <c r="F575" i="1" s="1"/>
  <c r="R575" i="1"/>
  <c r="S575" i="1"/>
  <c r="O452" i="1"/>
  <c r="Q452" i="1" s="1"/>
  <c r="B452" i="1" s="1"/>
  <c r="H454" i="1"/>
  <c r="I453" i="1"/>
  <c r="K454" i="1"/>
  <c r="L453" i="1"/>
  <c r="M453" i="1" s="1"/>
  <c r="N453" i="1" s="1"/>
  <c r="P576" i="1"/>
  <c r="U576" i="1"/>
  <c r="T576" i="1"/>
  <c r="J831" i="1"/>
  <c r="G574" i="1"/>
  <c r="C562" i="1" l="1"/>
  <c r="D576" i="1"/>
  <c r="E576" i="1" s="1"/>
  <c r="F576" i="1" s="1"/>
  <c r="S576" i="1"/>
  <c r="R576" i="1"/>
  <c r="O453" i="1"/>
  <c r="Q453" i="1" s="1"/>
  <c r="B453" i="1" s="1"/>
  <c r="L454" i="1"/>
  <c r="M454" i="1" s="1"/>
  <c r="N454" i="1" s="1"/>
  <c r="K455" i="1"/>
  <c r="H455" i="1"/>
  <c r="I454" i="1"/>
  <c r="U577" i="1"/>
  <c r="T577" i="1"/>
  <c r="P577" i="1"/>
  <c r="G575" i="1"/>
  <c r="J832" i="1"/>
  <c r="C563" i="1" l="1"/>
  <c r="D577" i="1"/>
  <c r="E577" i="1" s="1"/>
  <c r="F577" i="1" s="1"/>
  <c r="S577" i="1"/>
  <c r="R577" i="1"/>
  <c r="O454" i="1"/>
  <c r="Q454" i="1" s="1"/>
  <c r="B454" i="1" s="1"/>
  <c r="H456" i="1"/>
  <c r="I455" i="1"/>
  <c r="K456" i="1"/>
  <c r="L455" i="1"/>
  <c r="M455" i="1" s="1"/>
  <c r="N455" i="1" s="1"/>
  <c r="U578" i="1"/>
  <c r="T578" i="1"/>
  <c r="P578" i="1"/>
  <c r="J833" i="1"/>
  <c r="G576" i="1"/>
  <c r="C564" i="1" l="1"/>
  <c r="D578" i="1"/>
  <c r="E578" i="1" s="1"/>
  <c r="F578" i="1" s="1"/>
  <c r="S578" i="1"/>
  <c r="R578" i="1"/>
  <c r="O455" i="1"/>
  <c r="Q455" i="1" s="1"/>
  <c r="B455" i="1" s="1"/>
  <c r="K457" i="1"/>
  <c r="L456" i="1"/>
  <c r="M456" i="1" s="1"/>
  <c r="N456" i="1" s="1"/>
  <c r="H457" i="1"/>
  <c r="I456" i="1"/>
  <c r="P579" i="1"/>
  <c r="T579" i="1"/>
  <c r="U579" i="1"/>
  <c r="G577" i="1"/>
  <c r="J834" i="1"/>
  <c r="C565" i="1" l="1"/>
  <c r="D579" i="1"/>
  <c r="E579" i="1" s="1"/>
  <c r="F579" i="1" s="1"/>
  <c r="R579" i="1"/>
  <c r="S579" i="1"/>
  <c r="O456" i="1"/>
  <c r="Q456" i="1" s="1"/>
  <c r="B456" i="1" s="1"/>
  <c r="H458" i="1"/>
  <c r="I457" i="1"/>
  <c r="L457" i="1"/>
  <c r="M457" i="1" s="1"/>
  <c r="N457" i="1" s="1"/>
  <c r="K458" i="1"/>
  <c r="U580" i="1"/>
  <c r="T580" i="1"/>
  <c r="P580" i="1"/>
  <c r="G578" i="1"/>
  <c r="J835" i="1"/>
  <c r="C566" i="1" l="1"/>
  <c r="D580" i="1"/>
  <c r="E580" i="1" s="1"/>
  <c r="F580" i="1" s="1"/>
  <c r="S580" i="1"/>
  <c r="R580" i="1"/>
  <c r="O457" i="1"/>
  <c r="Q457" i="1" s="1"/>
  <c r="B457" i="1" s="1"/>
  <c r="L458" i="1"/>
  <c r="M458" i="1" s="1"/>
  <c r="N458" i="1" s="1"/>
  <c r="K459" i="1"/>
  <c r="H459" i="1"/>
  <c r="I458" i="1"/>
  <c r="P581" i="1"/>
  <c r="T581" i="1"/>
  <c r="U581" i="1"/>
  <c r="J836" i="1"/>
  <c r="G579" i="1"/>
  <c r="C567" i="1" l="1"/>
  <c r="D581" i="1"/>
  <c r="E581" i="1" s="1"/>
  <c r="F581" i="1" s="1"/>
  <c r="R581" i="1"/>
  <c r="S581" i="1"/>
  <c r="O458" i="1"/>
  <c r="Q458" i="1" s="1"/>
  <c r="B458" i="1" s="1"/>
  <c r="H460" i="1"/>
  <c r="I459" i="1"/>
  <c r="K460" i="1"/>
  <c r="L459" i="1"/>
  <c r="M459" i="1" s="1"/>
  <c r="N459" i="1" s="1"/>
  <c r="P582" i="1"/>
  <c r="U582" i="1"/>
  <c r="T582" i="1"/>
  <c r="G580" i="1"/>
  <c r="J837" i="1"/>
  <c r="C568" i="1" l="1"/>
  <c r="D582" i="1"/>
  <c r="E582" i="1" s="1"/>
  <c r="F582" i="1" s="1"/>
  <c r="S582" i="1"/>
  <c r="R582" i="1"/>
  <c r="O459" i="1"/>
  <c r="Q459" i="1" s="1"/>
  <c r="B459" i="1" s="1"/>
  <c r="L460" i="1"/>
  <c r="M460" i="1" s="1"/>
  <c r="N460" i="1" s="1"/>
  <c r="K461" i="1"/>
  <c r="H461" i="1"/>
  <c r="I460" i="1"/>
  <c r="U583" i="1"/>
  <c r="T583" i="1"/>
  <c r="P583" i="1"/>
  <c r="G581" i="1"/>
  <c r="J838" i="1"/>
  <c r="C569" i="1" l="1"/>
  <c r="D583" i="1"/>
  <c r="E583" i="1" s="1"/>
  <c r="F583" i="1" s="1"/>
  <c r="R583" i="1"/>
  <c r="S583" i="1"/>
  <c r="O460" i="1"/>
  <c r="Q460" i="1" s="1"/>
  <c r="B460" i="1" s="1"/>
  <c r="H462" i="1"/>
  <c r="I461" i="1"/>
  <c r="L461" i="1"/>
  <c r="M461" i="1" s="1"/>
  <c r="N461" i="1" s="1"/>
  <c r="K462" i="1"/>
  <c r="P584" i="1"/>
  <c r="U584" i="1"/>
  <c r="T584" i="1"/>
  <c r="J839" i="1"/>
  <c r="G582" i="1"/>
  <c r="C570" i="1" l="1"/>
  <c r="D584" i="1"/>
  <c r="E584" i="1" s="1"/>
  <c r="F584" i="1" s="1"/>
  <c r="R584" i="1"/>
  <c r="S584" i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G583" i="1"/>
  <c r="J840" i="1"/>
  <c r="C571" i="1" l="1"/>
  <c r="D585" i="1"/>
  <c r="E585" i="1" s="1"/>
  <c r="F585" i="1" s="1"/>
  <c r="S585" i="1"/>
  <c r="R585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T586" i="1"/>
  <c r="J841" i="1"/>
  <c r="G584" i="1"/>
  <c r="C572" i="1" l="1"/>
  <c r="D586" i="1"/>
  <c r="E586" i="1" s="1"/>
  <c r="F586" i="1" s="1"/>
  <c r="S586" i="1"/>
  <c r="R586" i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T587" i="1"/>
  <c r="J842" i="1"/>
  <c r="G585" i="1"/>
  <c r="S572" i="1" l="1"/>
  <c r="C573" i="1" s="1"/>
  <c r="D587" i="1"/>
  <c r="E587" i="1" s="1"/>
  <c r="F587" i="1" s="1"/>
  <c r="R587" i="1"/>
  <c r="S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P588" i="1"/>
  <c r="G586" i="1"/>
  <c r="J843" i="1"/>
  <c r="C574" i="1" l="1"/>
  <c r="D588" i="1"/>
  <c r="E588" i="1" s="1"/>
  <c r="F588" i="1" s="1"/>
  <c r="S588" i="1"/>
  <c r="R588" i="1"/>
  <c r="O465" i="1"/>
  <c r="Q465" i="1" s="1"/>
  <c r="B465" i="1" s="1"/>
  <c r="L466" i="1"/>
  <c r="M466" i="1" s="1"/>
  <c r="N466" i="1" s="1"/>
  <c r="K467" i="1"/>
  <c r="H467" i="1"/>
  <c r="I466" i="1"/>
  <c r="P589" i="1"/>
  <c r="T589" i="1"/>
  <c r="U589" i="1"/>
  <c r="G587" i="1"/>
  <c r="J844" i="1"/>
  <c r="C575" i="1" l="1"/>
  <c r="D589" i="1"/>
  <c r="E589" i="1" s="1"/>
  <c r="F589" i="1" s="1"/>
  <c r="S589" i="1"/>
  <c r="R589" i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J845" i="1"/>
  <c r="G588" i="1"/>
  <c r="C576" i="1" l="1"/>
  <c r="D590" i="1"/>
  <c r="E590" i="1" s="1"/>
  <c r="F590" i="1" s="1"/>
  <c r="R590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P591" i="1"/>
  <c r="G589" i="1"/>
  <c r="J846" i="1"/>
  <c r="C577" i="1" l="1"/>
  <c r="D591" i="1"/>
  <c r="E591" i="1" s="1"/>
  <c r="F591" i="1" s="1"/>
  <c r="S590" i="1"/>
  <c r="R591" i="1"/>
  <c r="S591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P592" i="1"/>
  <c r="G590" i="1"/>
  <c r="J847" i="1"/>
  <c r="C578" i="1" l="1"/>
  <c r="D592" i="1"/>
  <c r="E592" i="1" s="1"/>
  <c r="F592" i="1" s="1"/>
  <c r="R592" i="1"/>
  <c r="O469" i="1"/>
  <c r="Q469" i="1" s="1"/>
  <c r="B469" i="1" s="1"/>
  <c r="K471" i="1"/>
  <c r="L470" i="1"/>
  <c r="M470" i="1" s="1"/>
  <c r="N470" i="1" s="1"/>
  <c r="H471" i="1"/>
  <c r="I470" i="1"/>
  <c r="U593" i="1"/>
  <c r="T593" i="1"/>
  <c r="P593" i="1"/>
  <c r="G591" i="1"/>
  <c r="J848" i="1"/>
  <c r="C579" i="1" l="1"/>
  <c r="D593" i="1"/>
  <c r="E593" i="1" s="1"/>
  <c r="F593" i="1" s="1"/>
  <c r="S593" i="1"/>
  <c r="R593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P594" i="1"/>
  <c r="G592" i="1"/>
  <c r="J849" i="1"/>
  <c r="C580" i="1" l="1"/>
  <c r="D594" i="1"/>
  <c r="E594" i="1" s="1"/>
  <c r="F594" i="1" s="1"/>
  <c r="S594" i="1"/>
  <c r="R594" i="1"/>
  <c r="O471" i="1"/>
  <c r="Q471" i="1" s="1"/>
  <c r="B471" i="1" s="1"/>
  <c r="K473" i="1"/>
  <c r="L472" i="1"/>
  <c r="M472" i="1" s="1"/>
  <c r="N472" i="1" s="1"/>
  <c r="H473" i="1"/>
  <c r="I472" i="1"/>
  <c r="P595" i="1"/>
  <c r="U595" i="1"/>
  <c r="T595" i="1"/>
  <c r="J850" i="1"/>
  <c r="G593" i="1"/>
  <c r="C581" i="1" l="1"/>
  <c r="D595" i="1"/>
  <c r="E595" i="1" s="1"/>
  <c r="F595" i="1" s="1"/>
  <c r="R595" i="1"/>
  <c r="S595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P596" i="1"/>
  <c r="G594" i="1"/>
  <c r="J851" i="1"/>
  <c r="C582" i="1" l="1"/>
  <c r="D596" i="1"/>
  <c r="E596" i="1" s="1"/>
  <c r="F596" i="1" s="1"/>
  <c r="S596" i="1"/>
  <c r="R596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P597" i="1"/>
  <c r="G595" i="1"/>
  <c r="J852" i="1"/>
  <c r="C583" i="1" l="1"/>
  <c r="D597" i="1"/>
  <c r="E597" i="1" s="1"/>
  <c r="F597" i="1" s="1"/>
  <c r="R597" i="1"/>
  <c r="S597" i="1"/>
  <c r="O474" i="1"/>
  <c r="Q474" i="1" s="1"/>
  <c r="B474" i="1" s="1"/>
  <c r="H476" i="1"/>
  <c r="I475" i="1"/>
  <c r="K476" i="1"/>
  <c r="L475" i="1"/>
  <c r="M475" i="1" s="1"/>
  <c r="N475" i="1" s="1"/>
  <c r="P598" i="1"/>
  <c r="U598" i="1"/>
  <c r="T598" i="1"/>
  <c r="J853" i="1"/>
  <c r="G596" i="1"/>
  <c r="C584" i="1" l="1"/>
  <c r="D598" i="1"/>
  <c r="E598" i="1" s="1"/>
  <c r="F598" i="1" s="1"/>
  <c r="S598" i="1"/>
  <c r="R598" i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J854" i="1"/>
  <c r="G597" i="1"/>
  <c r="C585" i="1" l="1"/>
  <c r="D599" i="1"/>
  <c r="E599" i="1" s="1"/>
  <c r="F599" i="1" s="1"/>
  <c r="R599" i="1"/>
  <c r="S599" i="1"/>
  <c r="O476" i="1"/>
  <c r="Q476" i="1" s="1"/>
  <c r="B476" i="1" s="1"/>
  <c r="H478" i="1"/>
  <c r="I477" i="1"/>
  <c r="L477" i="1"/>
  <c r="M477" i="1" s="1"/>
  <c r="N477" i="1" s="1"/>
  <c r="K478" i="1"/>
  <c r="P600" i="1"/>
  <c r="T600" i="1"/>
  <c r="U600" i="1"/>
  <c r="G598" i="1"/>
  <c r="J855" i="1"/>
  <c r="C586" i="1" l="1"/>
  <c r="D600" i="1"/>
  <c r="E600" i="1" s="1"/>
  <c r="F600" i="1" s="1"/>
  <c r="S600" i="1"/>
  <c r="R600" i="1"/>
  <c r="O477" i="1"/>
  <c r="Q477" i="1" s="1"/>
  <c r="B477" i="1" s="1"/>
  <c r="K479" i="1"/>
  <c r="L478" i="1"/>
  <c r="M478" i="1" s="1"/>
  <c r="N478" i="1" s="1"/>
  <c r="H479" i="1"/>
  <c r="I478" i="1"/>
  <c r="P601" i="1"/>
  <c r="U601" i="1"/>
  <c r="T601" i="1"/>
  <c r="G599" i="1"/>
  <c r="J856" i="1"/>
  <c r="C587" i="1" l="1"/>
  <c r="D601" i="1"/>
  <c r="E601" i="1" s="1"/>
  <c r="F601" i="1" s="1"/>
  <c r="R601" i="1"/>
  <c r="S601" i="1"/>
  <c r="O478" i="1"/>
  <c r="Q478" i="1" s="1"/>
  <c r="B478" i="1" s="1"/>
  <c r="H480" i="1"/>
  <c r="I479" i="1"/>
  <c r="K480" i="1"/>
  <c r="L479" i="1"/>
  <c r="M479" i="1" s="1"/>
  <c r="N479" i="1" s="1"/>
  <c r="T602" i="1"/>
  <c r="U602" i="1"/>
  <c r="P602" i="1"/>
  <c r="G600" i="1"/>
  <c r="J857" i="1"/>
  <c r="C588" i="1" l="1"/>
  <c r="D602" i="1"/>
  <c r="E602" i="1" s="1"/>
  <c r="F602" i="1" s="1"/>
  <c r="R602" i="1"/>
  <c r="S602" i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J858" i="1"/>
  <c r="G601" i="1"/>
  <c r="C589" i="1" l="1"/>
  <c r="D603" i="1"/>
  <c r="E603" i="1" s="1"/>
  <c r="F603" i="1" s="1"/>
  <c r="R603" i="1"/>
  <c r="S603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P604" i="1"/>
  <c r="J859" i="1"/>
  <c r="G602" i="1"/>
  <c r="C590" i="1" l="1"/>
  <c r="D604" i="1"/>
  <c r="E604" i="1" s="1"/>
  <c r="F604" i="1" s="1"/>
  <c r="R604" i="1"/>
  <c r="S604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J860" i="1"/>
  <c r="G603" i="1"/>
  <c r="C591" i="1" l="1"/>
  <c r="D605" i="1"/>
  <c r="E605" i="1" s="1"/>
  <c r="F605" i="1" s="1"/>
  <c r="S605" i="1"/>
  <c r="R605" i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G604" i="1"/>
  <c r="J861" i="1"/>
  <c r="C592" i="1" l="1"/>
  <c r="D606" i="1"/>
  <c r="E606" i="1" s="1"/>
  <c r="F606" i="1" s="1"/>
  <c r="R606" i="1"/>
  <c r="S606" i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G605" i="1"/>
  <c r="J862" i="1"/>
  <c r="S592" i="1" l="1"/>
  <c r="C593" i="1" s="1"/>
  <c r="D607" i="1"/>
  <c r="E607" i="1" s="1"/>
  <c r="F607" i="1" s="1"/>
  <c r="R607" i="1"/>
  <c r="S607" i="1"/>
  <c r="O484" i="1"/>
  <c r="Q484" i="1" s="1"/>
  <c r="B484" i="1" s="1"/>
  <c r="L485" i="1"/>
  <c r="M485" i="1" s="1"/>
  <c r="N485" i="1" s="1"/>
  <c r="K486" i="1"/>
  <c r="H486" i="1"/>
  <c r="I485" i="1"/>
  <c r="U608" i="1"/>
  <c r="T608" i="1"/>
  <c r="P608" i="1"/>
  <c r="J863" i="1"/>
  <c r="G606" i="1"/>
  <c r="C594" i="1" l="1"/>
  <c r="D608" i="1"/>
  <c r="E608" i="1" s="1"/>
  <c r="F608" i="1" s="1"/>
  <c r="S608" i="1"/>
  <c r="R608" i="1"/>
  <c r="O485" i="1"/>
  <c r="Q485" i="1" s="1"/>
  <c r="B485" i="1" s="1"/>
  <c r="H487" i="1"/>
  <c r="I486" i="1"/>
  <c r="K487" i="1"/>
  <c r="L486" i="1"/>
  <c r="M486" i="1" s="1"/>
  <c r="N486" i="1" s="1"/>
  <c r="P609" i="1"/>
  <c r="T609" i="1"/>
  <c r="U609" i="1"/>
  <c r="G607" i="1"/>
  <c r="J864" i="1"/>
  <c r="C595" i="1" l="1"/>
  <c r="D609" i="1"/>
  <c r="E609" i="1" s="1"/>
  <c r="F609" i="1" s="1"/>
  <c r="S609" i="1"/>
  <c r="R609" i="1"/>
  <c r="O486" i="1"/>
  <c r="Q486" i="1" s="1"/>
  <c r="B486" i="1" s="1"/>
  <c r="L487" i="1"/>
  <c r="M487" i="1" s="1"/>
  <c r="N487" i="1" s="1"/>
  <c r="K488" i="1"/>
  <c r="H488" i="1"/>
  <c r="I487" i="1"/>
  <c r="P610" i="1"/>
  <c r="U610" i="1"/>
  <c r="T610" i="1"/>
  <c r="J865" i="1"/>
  <c r="G608" i="1"/>
  <c r="C596" i="1" l="1"/>
  <c r="D610" i="1"/>
  <c r="E610" i="1" s="1"/>
  <c r="F610" i="1" s="1"/>
  <c r="S610" i="1"/>
  <c r="R610" i="1"/>
  <c r="O487" i="1"/>
  <c r="Q487" i="1" s="1"/>
  <c r="B487" i="1" s="1"/>
  <c r="H489" i="1"/>
  <c r="I488" i="1"/>
  <c r="L488" i="1"/>
  <c r="M488" i="1" s="1"/>
  <c r="N488" i="1" s="1"/>
  <c r="K489" i="1"/>
  <c r="U611" i="1"/>
  <c r="T611" i="1"/>
  <c r="P611" i="1"/>
  <c r="G609" i="1"/>
  <c r="J866" i="1"/>
  <c r="C597" i="1" l="1"/>
  <c r="D611" i="1"/>
  <c r="E611" i="1" s="1"/>
  <c r="F611" i="1" s="1"/>
  <c r="R611" i="1"/>
  <c r="S611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P612" i="1"/>
  <c r="J867" i="1"/>
  <c r="G610" i="1"/>
  <c r="C598" i="1" l="1"/>
  <c r="D612" i="1"/>
  <c r="E612" i="1" s="1"/>
  <c r="F612" i="1" s="1"/>
  <c r="S612" i="1"/>
  <c r="R612" i="1"/>
  <c r="O489" i="1"/>
  <c r="Q489" i="1" s="1"/>
  <c r="B489" i="1" s="1"/>
  <c r="H491" i="1"/>
  <c r="I490" i="1"/>
  <c r="L490" i="1"/>
  <c r="M490" i="1" s="1"/>
  <c r="N490" i="1" s="1"/>
  <c r="K491" i="1"/>
  <c r="U613" i="1"/>
  <c r="T613" i="1"/>
  <c r="P613" i="1"/>
  <c r="G611" i="1"/>
  <c r="J868" i="1"/>
  <c r="C599" i="1" l="1"/>
  <c r="D613" i="1"/>
  <c r="E613" i="1" s="1"/>
  <c r="F613" i="1" s="1"/>
  <c r="R613" i="1"/>
  <c r="S613" i="1"/>
  <c r="O490" i="1"/>
  <c r="Q490" i="1" s="1"/>
  <c r="B490" i="1" s="1"/>
  <c r="K492" i="1"/>
  <c r="L491" i="1"/>
  <c r="M491" i="1" s="1"/>
  <c r="N491" i="1" s="1"/>
  <c r="H492" i="1"/>
  <c r="I491" i="1"/>
  <c r="P614" i="1"/>
  <c r="U614" i="1"/>
  <c r="T614" i="1"/>
  <c r="G612" i="1"/>
  <c r="J869" i="1"/>
  <c r="C600" i="1" l="1"/>
  <c r="D614" i="1"/>
  <c r="E614" i="1" s="1"/>
  <c r="F614" i="1" s="1"/>
  <c r="R614" i="1"/>
  <c r="O491" i="1"/>
  <c r="Q491" i="1" s="1"/>
  <c r="B491" i="1" s="1"/>
  <c r="H493" i="1"/>
  <c r="I492" i="1"/>
  <c r="L492" i="1"/>
  <c r="M492" i="1" s="1"/>
  <c r="N492" i="1" s="1"/>
  <c r="K493" i="1"/>
  <c r="U615" i="1"/>
  <c r="T615" i="1"/>
  <c r="P615" i="1"/>
  <c r="G613" i="1"/>
  <c r="J870" i="1"/>
  <c r="C601" i="1" l="1"/>
  <c r="D615" i="1"/>
  <c r="E615" i="1" s="1"/>
  <c r="F615" i="1" s="1"/>
  <c r="R615" i="1"/>
  <c r="S615" i="1"/>
  <c r="O492" i="1"/>
  <c r="Q492" i="1" s="1"/>
  <c r="B492" i="1" s="1"/>
  <c r="K494" i="1"/>
  <c r="L493" i="1"/>
  <c r="M493" i="1" s="1"/>
  <c r="N493" i="1" s="1"/>
  <c r="H494" i="1"/>
  <c r="I493" i="1"/>
  <c r="P616" i="1"/>
  <c r="U616" i="1"/>
  <c r="T616" i="1"/>
  <c r="J871" i="1"/>
  <c r="G614" i="1"/>
  <c r="C602" i="1" l="1"/>
  <c r="D616" i="1"/>
  <c r="E616" i="1" s="1"/>
  <c r="F616" i="1" s="1"/>
  <c r="S616" i="1"/>
  <c r="R616" i="1"/>
  <c r="O493" i="1"/>
  <c r="Q493" i="1" s="1"/>
  <c r="B493" i="1" s="1"/>
  <c r="H495" i="1"/>
  <c r="I494" i="1"/>
  <c r="K495" i="1"/>
  <c r="L494" i="1"/>
  <c r="M494" i="1" s="1"/>
  <c r="N494" i="1" s="1"/>
  <c r="P617" i="1"/>
  <c r="T617" i="1"/>
  <c r="U617" i="1"/>
  <c r="J872" i="1"/>
  <c r="G615" i="1"/>
  <c r="C603" i="1" l="1"/>
  <c r="D617" i="1"/>
  <c r="E617" i="1" s="1"/>
  <c r="F617" i="1" s="1"/>
  <c r="S617" i="1"/>
  <c r="R617" i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J873" i="1"/>
  <c r="G616" i="1"/>
  <c r="C604" i="1" l="1"/>
  <c r="D618" i="1"/>
  <c r="E618" i="1" s="1"/>
  <c r="F618" i="1" s="1"/>
  <c r="R618" i="1"/>
  <c r="S618" i="1" s="1"/>
  <c r="O495" i="1"/>
  <c r="Q495" i="1" s="1"/>
  <c r="B495" i="1" s="1"/>
  <c r="H497" i="1"/>
  <c r="I496" i="1"/>
  <c r="L496" i="1"/>
  <c r="M496" i="1" s="1"/>
  <c r="N496" i="1" s="1"/>
  <c r="K497" i="1"/>
  <c r="T619" i="1"/>
  <c r="U619" i="1"/>
  <c r="P619" i="1"/>
  <c r="G617" i="1"/>
  <c r="J874" i="1"/>
  <c r="C605" i="1" l="1"/>
  <c r="D619" i="1"/>
  <c r="E619" i="1" s="1"/>
  <c r="F619" i="1" s="1"/>
  <c r="R619" i="1"/>
  <c r="S619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P620" i="1"/>
  <c r="G618" i="1"/>
  <c r="J875" i="1"/>
  <c r="C606" i="1" l="1"/>
  <c r="D620" i="1"/>
  <c r="E620" i="1" s="1"/>
  <c r="F620" i="1" s="1"/>
  <c r="S620" i="1"/>
  <c r="R620" i="1"/>
  <c r="O497" i="1"/>
  <c r="Q497" i="1" s="1"/>
  <c r="B497" i="1" s="1"/>
  <c r="H499" i="1"/>
  <c r="I498" i="1"/>
  <c r="K499" i="1"/>
  <c r="L498" i="1"/>
  <c r="M498" i="1" s="1"/>
  <c r="N498" i="1" s="1"/>
  <c r="U621" i="1"/>
  <c r="T621" i="1"/>
  <c r="P621" i="1"/>
  <c r="G619" i="1"/>
  <c r="J876" i="1"/>
  <c r="C607" i="1" l="1"/>
  <c r="D621" i="1"/>
  <c r="E621" i="1" s="1"/>
  <c r="F621" i="1" s="1"/>
  <c r="R621" i="1"/>
  <c r="S621" i="1" s="1"/>
  <c r="O498" i="1"/>
  <c r="Q498" i="1" s="1"/>
  <c r="B498" i="1" s="1"/>
  <c r="L499" i="1"/>
  <c r="M499" i="1" s="1"/>
  <c r="N499" i="1" s="1"/>
  <c r="K500" i="1"/>
  <c r="H500" i="1"/>
  <c r="I499" i="1"/>
  <c r="P622" i="1"/>
  <c r="T622" i="1"/>
  <c r="U622" i="1"/>
  <c r="G620" i="1"/>
  <c r="J877" i="1"/>
  <c r="C608" i="1" l="1"/>
  <c r="D622" i="1"/>
  <c r="E622" i="1" s="1"/>
  <c r="F622" i="1" s="1"/>
  <c r="R622" i="1"/>
  <c r="S622" i="1"/>
  <c r="O499" i="1"/>
  <c r="Q499" i="1" s="1"/>
  <c r="B499" i="1" s="1"/>
  <c r="H501" i="1"/>
  <c r="I500" i="1"/>
  <c r="L500" i="1"/>
  <c r="M500" i="1" s="1"/>
  <c r="N500" i="1" s="1"/>
  <c r="K501" i="1"/>
  <c r="P623" i="1"/>
  <c r="T623" i="1"/>
  <c r="U623" i="1"/>
  <c r="J878" i="1"/>
  <c r="G621" i="1"/>
  <c r="C609" i="1" l="1"/>
  <c r="D623" i="1"/>
  <c r="E623" i="1" s="1"/>
  <c r="F623" i="1" s="1"/>
  <c r="R623" i="1"/>
  <c r="S623" i="1"/>
  <c r="O500" i="1"/>
  <c r="Q500" i="1" s="1"/>
  <c r="B500" i="1" s="1"/>
  <c r="L501" i="1"/>
  <c r="M501" i="1" s="1"/>
  <c r="N501" i="1" s="1"/>
  <c r="K502" i="1"/>
  <c r="H502" i="1"/>
  <c r="I501" i="1"/>
  <c r="U624" i="1"/>
  <c r="T624" i="1"/>
  <c r="P624" i="1"/>
  <c r="G622" i="1"/>
  <c r="J879" i="1"/>
  <c r="C610" i="1" l="1"/>
  <c r="D624" i="1"/>
  <c r="E624" i="1" s="1"/>
  <c r="F624" i="1" s="1"/>
  <c r="S624" i="1"/>
  <c r="R624" i="1"/>
  <c r="O501" i="1"/>
  <c r="Q501" i="1" s="1"/>
  <c r="B501" i="1" s="1"/>
  <c r="H503" i="1"/>
  <c r="I502" i="1"/>
  <c r="L502" i="1"/>
  <c r="M502" i="1" s="1"/>
  <c r="N502" i="1" s="1"/>
  <c r="K503" i="1"/>
  <c r="U625" i="1"/>
  <c r="T625" i="1"/>
  <c r="P625" i="1"/>
  <c r="J880" i="1"/>
  <c r="G623" i="1"/>
  <c r="C611" i="1" l="1"/>
  <c r="D625" i="1"/>
  <c r="E625" i="1" s="1"/>
  <c r="F625" i="1" s="1"/>
  <c r="S625" i="1"/>
  <c r="R625" i="1"/>
  <c r="O502" i="1"/>
  <c r="Q502" i="1" s="1"/>
  <c r="B502" i="1" s="1"/>
  <c r="L503" i="1"/>
  <c r="M503" i="1" s="1"/>
  <c r="N503" i="1" s="1"/>
  <c r="K504" i="1"/>
  <c r="H504" i="1"/>
  <c r="I503" i="1"/>
  <c r="P626" i="1"/>
  <c r="U626" i="1"/>
  <c r="T626" i="1"/>
  <c r="J881" i="1"/>
  <c r="G624" i="1"/>
  <c r="C612" i="1" l="1"/>
  <c r="D626" i="1"/>
  <c r="E626" i="1" s="1"/>
  <c r="F626" i="1" s="1"/>
  <c r="S626" i="1"/>
  <c r="R626" i="1"/>
  <c r="O503" i="1"/>
  <c r="Q503" i="1" s="1"/>
  <c r="B503" i="1" s="1"/>
  <c r="H505" i="1"/>
  <c r="I504" i="1"/>
  <c r="L504" i="1"/>
  <c r="M504" i="1" s="1"/>
  <c r="N504" i="1" s="1"/>
  <c r="K505" i="1"/>
  <c r="P627" i="1"/>
  <c r="U627" i="1"/>
  <c r="T627" i="1"/>
  <c r="G625" i="1"/>
  <c r="J882" i="1"/>
  <c r="C613" i="1" l="1"/>
  <c r="D627" i="1"/>
  <c r="E627" i="1" s="1"/>
  <c r="F627" i="1" s="1"/>
  <c r="R627" i="1"/>
  <c r="S627" i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J883" i="1"/>
  <c r="G626" i="1"/>
  <c r="C614" i="1" l="1"/>
  <c r="D628" i="1"/>
  <c r="E628" i="1" s="1"/>
  <c r="F628" i="1" s="1"/>
  <c r="S628" i="1"/>
  <c r="R628" i="1"/>
  <c r="O505" i="1"/>
  <c r="Q505" i="1" s="1"/>
  <c r="B505" i="1" s="1"/>
  <c r="H507" i="1"/>
  <c r="I506" i="1"/>
  <c r="L506" i="1"/>
  <c r="M506" i="1" s="1"/>
  <c r="N506" i="1" s="1"/>
  <c r="K507" i="1"/>
  <c r="P629" i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D629" i="1"/>
  <c r="E629" i="1" s="1"/>
  <c r="F629" i="1" s="1"/>
  <c r="S629" i="1"/>
  <c r="R629" i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T630" i="1"/>
  <c r="P630" i="1"/>
  <c r="G628" i="1"/>
  <c r="C616" i="1" l="1"/>
  <c r="D630" i="1"/>
  <c r="E630" i="1" s="1"/>
  <c r="F630" i="1" s="1"/>
  <c r="S630" i="1"/>
  <c r="R630" i="1"/>
  <c r="J916" i="1"/>
  <c r="O507" i="1"/>
  <c r="Q507" i="1" s="1"/>
  <c r="B507" i="1" s="1"/>
  <c r="H509" i="1"/>
  <c r="I508" i="1"/>
  <c r="K509" i="1"/>
  <c r="L508" i="1"/>
  <c r="M508" i="1" s="1"/>
  <c r="N508" i="1" s="1"/>
  <c r="P631" i="1"/>
  <c r="U631" i="1"/>
  <c r="T631" i="1"/>
  <c r="G629" i="1"/>
  <c r="C617" i="1" l="1"/>
  <c r="D631" i="1"/>
  <c r="E631" i="1" s="1"/>
  <c r="F631" i="1" s="1"/>
  <c r="R631" i="1"/>
  <c r="S631" i="1"/>
  <c r="J917" i="1"/>
  <c r="O508" i="1"/>
  <c r="Q508" i="1" s="1"/>
  <c r="B508" i="1" s="1"/>
  <c r="K510" i="1"/>
  <c r="L509" i="1"/>
  <c r="M509" i="1" s="1"/>
  <c r="N509" i="1" s="1"/>
  <c r="H510" i="1"/>
  <c r="I509" i="1"/>
  <c r="P632" i="1"/>
  <c r="U632" i="1"/>
  <c r="T632" i="1"/>
  <c r="G630" i="1"/>
  <c r="C618" i="1" l="1"/>
  <c r="D632" i="1"/>
  <c r="E632" i="1" s="1"/>
  <c r="F632" i="1" s="1"/>
  <c r="S632" i="1"/>
  <c r="R632" i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U633" i="1"/>
  <c r="T633" i="1"/>
  <c r="G631" i="1"/>
  <c r="C619" i="1" l="1"/>
  <c r="D633" i="1"/>
  <c r="E633" i="1" s="1"/>
  <c r="F633" i="1" s="1"/>
  <c r="S633" i="1"/>
  <c r="R633" i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U634" i="1"/>
  <c r="T634" i="1"/>
  <c r="G632" i="1"/>
  <c r="C620" i="1" l="1"/>
  <c r="D634" i="1"/>
  <c r="E634" i="1" s="1"/>
  <c r="F634" i="1" s="1"/>
  <c r="S634" i="1"/>
  <c r="R634" i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U635" i="1"/>
  <c r="P635" i="1"/>
  <c r="G633" i="1"/>
  <c r="C621" i="1" l="1"/>
  <c r="D635" i="1"/>
  <c r="E635" i="1" s="1"/>
  <c r="F635" i="1" s="1"/>
  <c r="R635" i="1"/>
  <c r="S635" i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U636" i="1"/>
  <c r="T636" i="1"/>
  <c r="G634" i="1"/>
  <c r="C622" i="1" l="1"/>
  <c r="D636" i="1"/>
  <c r="E636" i="1" s="1"/>
  <c r="F636" i="1" s="1"/>
  <c r="R636" i="1"/>
  <c r="S636" i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G635" i="1"/>
  <c r="C623" i="1" l="1"/>
  <c r="D637" i="1"/>
  <c r="E637" i="1" s="1"/>
  <c r="F637" i="1" s="1"/>
  <c r="R637" i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T638" i="1"/>
  <c r="G636" i="1"/>
  <c r="C624" i="1" l="1"/>
  <c r="D638" i="1"/>
  <c r="E638" i="1" s="1"/>
  <c r="F638" i="1" s="1"/>
  <c r="S638" i="1"/>
  <c r="R638" i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T639" i="1"/>
  <c r="U639" i="1"/>
  <c r="G637" i="1"/>
  <c r="C625" i="1" l="1"/>
  <c r="D639" i="1"/>
  <c r="E639" i="1" s="1"/>
  <c r="F639" i="1" s="1"/>
  <c r="R639" i="1"/>
  <c r="S639" i="1"/>
  <c r="J925" i="1"/>
  <c r="O516" i="1"/>
  <c r="Q516" i="1" s="1"/>
  <c r="B516" i="1" s="1"/>
  <c r="L517" i="1"/>
  <c r="M517" i="1" s="1"/>
  <c r="N517" i="1" s="1"/>
  <c r="K518" i="1"/>
  <c r="H518" i="1"/>
  <c r="I517" i="1"/>
  <c r="U640" i="1"/>
  <c r="T640" i="1"/>
  <c r="P640" i="1"/>
  <c r="G638" i="1"/>
  <c r="C626" i="1" l="1"/>
  <c r="D640" i="1"/>
  <c r="E640" i="1" s="1"/>
  <c r="F640" i="1" s="1"/>
  <c r="S640" i="1"/>
  <c r="R640" i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U641" i="1"/>
  <c r="T641" i="1"/>
  <c r="G639" i="1"/>
  <c r="C627" i="1" l="1"/>
  <c r="D641" i="1"/>
  <c r="E641" i="1" s="1"/>
  <c r="F641" i="1" s="1"/>
  <c r="S641" i="1"/>
  <c r="R641" i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G640" i="1"/>
  <c r="C628" i="1" l="1"/>
  <c r="D642" i="1"/>
  <c r="E642" i="1" s="1"/>
  <c r="F642" i="1" s="1"/>
  <c r="S642" i="1"/>
  <c r="R642" i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T643" i="1"/>
  <c r="P643" i="1"/>
  <c r="G641" i="1"/>
  <c r="C629" i="1" l="1"/>
  <c r="D643" i="1"/>
  <c r="E643" i="1" s="1"/>
  <c r="F643" i="1" s="1"/>
  <c r="R643" i="1"/>
  <c r="S643" i="1"/>
  <c r="J929" i="1"/>
  <c r="O520" i="1"/>
  <c r="Q520" i="1" s="1"/>
  <c r="B520" i="1" s="1"/>
  <c r="K522" i="1"/>
  <c r="L521" i="1"/>
  <c r="M521" i="1" s="1"/>
  <c r="N521" i="1" s="1"/>
  <c r="H522" i="1"/>
  <c r="I521" i="1"/>
  <c r="P644" i="1"/>
  <c r="U644" i="1"/>
  <c r="T644" i="1"/>
  <c r="G642" i="1"/>
  <c r="C630" i="1" l="1"/>
  <c r="D644" i="1"/>
  <c r="E644" i="1" s="1"/>
  <c r="F644" i="1" s="1"/>
  <c r="S644" i="1"/>
  <c r="R644" i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U645" i="1"/>
  <c r="G643" i="1"/>
  <c r="C631" i="1" l="1"/>
  <c r="D645" i="1"/>
  <c r="E645" i="1" s="1"/>
  <c r="F645" i="1" s="1"/>
  <c r="R645" i="1"/>
  <c r="S645" i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U646" i="1"/>
  <c r="P646" i="1"/>
  <c r="G644" i="1"/>
  <c r="C632" i="1" l="1"/>
  <c r="D646" i="1"/>
  <c r="E646" i="1" s="1"/>
  <c r="F646" i="1" s="1"/>
  <c r="S646" i="1"/>
  <c r="R646" i="1"/>
  <c r="J932" i="1"/>
  <c r="O523" i="1"/>
  <c r="Q523" i="1" s="1"/>
  <c r="B523" i="1" s="1"/>
  <c r="H525" i="1"/>
  <c r="I524" i="1"/>
  <c r="L524" i="1"/>
  <c r="M524" i="1" s="1"/>
  <c r="N524" i="1" s="1"/>
  <c r="K525" i="1"/>
  <c r="P647" i="1"/>
  <c r="U647" i="1"/>
  <c r="T647" i="1"/>
  <c r="G645" i="1"/>
  <c r="C633" i="1" l="1"/>
  <c r="D647" i="1"/>
  <c r="E647" i="1" s="1"/>
  <c r="F647" i="1" s="1"/>
  <c r="R647" i="1"/>
  <c r="S647" i="1"/>
  <c r="J933" i="1"/>
  <c r="O524" i="1"/>
  <c r="Q524" i="1" s="1"/>
  <c r="B524" i="1" s="1"/>
  <c r="K526" i="1"/>
  <c r="L525" i="1"/>
  <c r="M525" i="1" s="1"/>
  <c r="N525" i="1" s="1"/>
  <c r="H526" i="1"/>
  <c r="I525" i="1"/>
  <c r="P648" i="1"/>
  <c r="T648" i="1"/>
  <c r="U648" i="1"/>
  <c r="G646" i="1"/>
  <c r="C634" i="1" l="1"/>
  <c r="D648" i="1"/>
  <c r="E648" i="1" s="1"/>
  <c r="F648" i="1" s="1"/>
  <c r="R648" i="1"/>
  <c r="S648" i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T649" i="1"/>
  <c r="G647" i="1"/>
  <c r="C635" i="1" l="1"/>
  <c r="D649" i="1"/>
  <c r="E649" i="1" s="1"/>
  <c r="F649" i="1" s="1"/>
  <c r="R649" i="1"/>
  <c r="S649" i="1" s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T650" i="1"/>
  <c r="P650" i="1"/>
  <c r="G648" i="1"/>
  <c r="C636" i="1" l="1"/>
  <c r="D650" i="1"/>
  <c r="E650" i="1" s="1"/>
  <c r="F650" i="1" s="1"/>
  <c r="S650" i="1"/>
  <c r="R650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G649" i="1"/>
  <c r="C637" i="1" l="1"/>
  <c r="D651" i="1"/>
  <c r="E651" i="1" s="1"/>
  <c r="F651" i="1" s="1"/>
  <c r="R651" i="1"/>
  <c r="S651" i="1"/>
  <c r="J937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U652" i="1"/>
  <c r="G650" i="1"/>
  <c r="S637" i="1" l="1"/>
  <c r="C638" i="1" s="1"/>
  <c r="D652" i="1"/>
  <c r="E652" i="1" s="1"/>
  <c r="F652" i="1" s="1"/>
  <c r="R652" i="1"/>
  <c r="J938" i="1"/>
  <c r="O529" i="1"/>
  <c r="Q529" i="1" s="1"/>
  <c r="B529" i="1" s="1"/>
  <c r="I530" i="1"/>
  <c r="H531" i="1"/>
  <c r="K531" i="1"/>
  <c r="L530" i="1"/>
  <c r="M530" i="1" s="1"/>
  <c r="N530" i="1" s="1"/>
  <c r="P653" i="1"/>
  <c r="T653" i="1"/>
  <c r="U653" i="1"/>
  <c r="G651" i="1"/>
  <c r="C639" i="1" l="1"/>
  <c r="D653" i="1"/>
  <c r="E653" i="1" s="1"/>
  <c r="F653" i="1" s="1"/>
  <c r="S652" i="1"/>
  <c r="R653" i="1"/>
  <c r="S653" i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P654" i="1"/>
  <c r="G652" i="1"/>
  <c r="C640" i="1" l="1"/>
  <c r="D654" i="1"/>
  <c r="E654" i="1" s="1"/>
  <c r="F654" i="1" s="1"/>
  <c r="R654" i="1"/>
  <c r="S654" i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U655" i="1"/>
  <c r="P655" i="1"/>
  <c r="G653" i="1"/>
  <c r="C641" i="1" l="1"/>
  <c r="D655" i="1"/>
  <c r="E655" i="1" s="1"/>
  <c r="F655" i="1" s="1"/>
  <c r="R655" i="1"/>
  <c r="S655" i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T656" i="1"/>
  <c r="U656" i="1"/>
  <c r="G654" i="1"/>
  <c r="C642" i="1" l="1"/>
  <c r="D656" i="1"/>
  <c r="E656" i="1" s="1"/>
  <c r="F656" i="1" s="1"/>
  <c r="S656" i="1"/>
  <c r="R656" i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U657" i="1"/>
  <c r="T657" i="1"/>
  <c r="G655" i="1"/>
  <c r="C643" i="1" l="1"/>
  <c r="D657" i="1"/>
  <c r="E657" i="1" s="1"/>
  <c r="F657" i="1" s="1"/>
  <c r="S657" i="1"/>
  <c r="R657" i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G656" i="1"/>
  <c r="C644" i="1" l="1"/>
  <c r="D658" i="1"/>
  <c r="E658" i="1" s="1"/>
  <c r="F658" i="1" s="1"/>
  <c r="R658" i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T659" i="1"/>
  <c r="U659" i="1"/>
  <c r="G657" i="1"/>
  <c r="C645" i="1" l="1"/>
  <c r="D659" i="1"/>
  <c r="E659" i="1" s="1"/>
  <c r="F659" i="1" s="1"/>
  <c r="R659" i="1"/>
  <c r="S659" i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T660" i="1"/>
  <c r="U660" i="1"/>
  <c r="G658" i="1"/>
  <c r="C646" i="1" l="1"/>
  <c r="D660" i="1"/>
  <c r="E660" i="1" s="1"/>
  <c r="F660" i="1" s="1"/>
  <c r="S660" i="1"/>
  <c r="R660" i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U661" i="1"/>
  <c r="G659" i="1"/>
  <c r="C647" i="1" l="1"/>
  <c r="D661" i="1"/>
  <c r="E661" i="1" s="1"/>
  <c r="F661" i="1" s="1"/>
  <c r="S661" i="1"/>
  <c r="R661" i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P662" i="1"/>
  <c r="G660" i="1"/>
  <c r="C648" i="1" l="1"/>
  <c r="D662" i="1"/>
  <c r="E662" i="1" s="1"/>
  <c r="F662" i="1" s="1"/>
  <c r="S662" i="1"/>
  <c r="R662" i="1"/>
  <c r="J948" i="1"/>
  <c r="O539" i="1"/>
  <c r="Q539" i="1" s="1"/>
  <c r="B539" i="1" s="1"/>
  <c r="H541" i="1"/>
  <c r="I540" i="1"/>
  <c r="L540" i="1"/>
  <c r="M540" i="1" s="1"/>
  <c r="N540" i="1" s="1"/>
  <c r="K541" i="1"/>
  <c r="T663" i="1"/>
  <c r="U663" i="1"/>
  <c r="P663" i="1"/>
  <c r="G661" i="1"/>
  <c r="C649" i="1" l="1"/>
  <c r="D663" i="1"/>
  <c r="E663" i="1" s="1"/>
  <c r="F663" i="1" s="1"/>
  <c r="R663" i="1"/>
  <c r="S663" i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T664" i="1"/>
  <c r="P664" i="1"/>
  <c r="G662" i="1"/>
  <c r="C650" i="1" l="1"/>
  <c r="D664" i="1"/>
  <c r="E664" i="1" s="1"/>
  <c r="F664" i="1" s="1"/>
  <c r="R664" i="1"/>
  <c r="S664" i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U665" i="1"/>
  <c r="T665" i="1"/>
  <c r="G663" i="1"/>
  <c r="C651" i="1" l="1"/>
  <c r="D665" i="1"/>
  <c r="E665" i="1" s="1"/>
  <c r="F665" i="1" s="1"/>
  <c r="S665" i="1"/>
  <c r="R665" i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T666" i="1"/>
  <c r="U666" i="1"/>
  <c r="G664" i="1"/>
  <c r="C652" i="1" l="1"/>
  <c r="D666" i="1"/>
  <c r="E666" i="1" s="1"/>
  <c r="F666" i="1" s="1"/>
  <c r="S666" i="1"/>
  <c r="R666" i="1"/>
  <c r="J952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P667" i="1"/>
  <c r="G665" i="1"/>
  <c r="C653" i="1" l="1"/>
  <c r="D667" i="1"/>
  <c r="E667" i="1" s="1"/>
  <c r="F667" i="1" s="1"/>
  <c r="R667" i="1"/>
  <c r="S667" i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T668" i="1"/>
  <c r="G666" i="1"/>
  <c r="C654" i="1" l="1"/>
  <c r="D668" i="1"/>
  <c r="E668" i="1" s="1"/>
  <c r="F668" i="1" s="1"/>
  <c r="R668" i="1"/>
  <c r="S668" i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U669" i="1"/>
  <c r="T669" i="1"/>
  <c r="G667" i="1"/>
  <c r="C655" i="1" l="1"/>
  <c r="D669" i="1"/>
  <c r="E669" i="1" s="1"/>
  <c r="F669" i="1" s="1"/>
  <c r="R669" i="1"/>
  <c r="S669" i="1"/>
  <c r="J955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T670" i="1"/>
  <c r="G668" i="1"/>
  <c r="C656" i="1" l="1"/>
  <c r="D670" i="1"/>
  <c r="E670" i="1" s="1"/>
  <c r="F670" i="1" s="1"/>
  <c r="S670" i="1"/>
  <c r="R670" i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T671" i="1"/>
  <c r="G669" i="1"/>
  <c r="C657" i="1" l="1"/>
  <c r="D671" i="1"/>
  <c r="E671" i="1" s="1"/>
  <c r="F671" i="1" s="1"/>
  <c r="R671" i="1"/>
  <c r="S671" i="1"/>
  <c r="J957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T672" i="1"/>
  <c r="G670" i="1"/>
  <c r="C658" i="1" l="1"/>
  <c r="D672" i="1"/>
  <c r="E672" i="1" s="1"/>
  <c r="F672" i="1" s="1"/>
  <c r="S672" i="1"/>
  <c r="R672" i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T673" i="1"/>
  <c r="G671" i="1"/>
  <c r="S658" i="1" l="1"/>
  <c r="C659" i="1" s="1"/>
  <c r="D673" i="1"/>
  <c r="E673" i="1" s="1"/>
  <c r="F673" i="1" s="1"/>
  <c r="S673" i="1"/>
  <c r="R673" i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U674" i="1"/>
  <c r="T674" i="1"/>
  <c r="G672" i="1"/>
  <c r="C660" i="1" l="1"/>
  <c r="D674" i="1"/>
  <c r="E674" i="1" s="1"/>
  <c r="F674" i="1" s="1"/>
  <c r="R674" i="1"/>
  <c r="S674" i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T675" i="1"/>
  <c r="U675" i="1"/>
  <c r="G673" i="1"/>
  <c r="C661" i="1" l="1"/>
  <c r="D675" i="1"/>
  <c r="E675" i="1" s="1"/>
  <c r="F675" i="1" s="1"/>
  <c r="R675" i="1"/>
  <c r="S675" i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T676" i="1"/>
  <c r="U676" i="1"/>
  <c r="G674" i="1"/>
  <c r="C662" i="1" l="1"/>
  <c r="D676" i="1"/>
  <c r="E676" i="1" s="1"/>
  <c r="F676" i="1" s="1"/>
  <c r="S676" i="1"/>
  <c r="R676" i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U677" i="1"/>
  <c r="T677" i="1"/>
  <c r="G675" i="1"/>
  <c r="C663" i="1" l="1"/>
  <c r="D677" i="1"/>
  <c r="E677" i="1" s="1"/>
  <c r="F677" i="1" s="1"/>
  <c r="R677" i="1"/>
  <c r="S677" i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T678" i="1"/>
  <c r="G676" i="1"/>
  <c r="C664" i="1" l="1"/>
  <c r="D678" i="1"/>
  <c r="E678" i="1" s="1"/>
  <c r="F678" i="1" s="1"/>
  <c r="R678" i="1"/>
  <c r="S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T679" i="1"/>
  <c r="P679" i="1"/>
  <c r="G677" i="1"/>
  <c r="C665" i="1" l="1"/>
  <c r="D679" i="1"/>
  <c r="E679" i="1" s="1"/>
  <c r="F679" i="1" s="1"/>
  <c r="R679" i="1"/>
  <c r="S679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T680" i="1"/>
  <c r="G678" i="1"/>
  <c r="C666" i="1" l="1"/>
  <c r="D680" i="1"/>
  <c r="E680" i="1" s="1"/>
  <c r="F680" i="1" s="1"/>
  <c r="R680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T681" i="1"/>
  <c r="P681" i="1"/>
  <c r="G679" i="1"/>
  <c r="C667" i="1" l="1"/>
  <c r="D681" i="1"/>
  <c r="E681" i="1" s="1"/>
  <c r="F681" i="1" s="1"/>
  <c r="R681" i="1"/>
  <c r="J967" i="1"/>
  <c r="O558" i="1"/>
  <c r="Q558" i="1" s="1"/>
  <c r="B558" i="1" s="1"/>
  <c r="K560" i="1"/>
  <c r="L559" i="1"/>
  <c r="M559" i="1" s="1"/>
  <c r="N559" i="1" s="1"/>
  <c r="H560" i="1"/>
  <c r="I559" i="1"/>
  <c r="U682" i="1"/>
  <c r="T682" i="1"/>
  <c r="P682" i="1"/>
  <c r="G680" i="1"/>
  <c r="C668" i="1" l="1"/>
  <c r="D682" i="1"/>
  <c r="E682" i="1" s="1"/>
  <c r="F682" i="1" s="1"/>
  <c r="S681" i="1"/>
  <c r="S682" i="1"/>
  <c r="R682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T683" i="1"/>
  <c r="U683" i="1"/>
  <c r="G681" i="1"/>
  <c r="C669" i="1" l="1"/>
  <c r="D683" i="1"/>
  <c r="E683" i="1" s="1"/>
  <c r="F683" i="1" s="1"/>
  <c r="R683" i="1"/>
  <c r="S683" i="1"/>
  <c r="J969" i="1"/>
  <c r="O560" i="1"/>
  <c r="Q560" i="1" s="1"/>
  <c r="B560" i="1" s="1"/>
  <c r="K562" i="1"/>
  <c r="L561" i="1"/>
  <c r="M561" i="1" s="1"/>
  <c r="N561" i="1" s="1"/>
  <c r="H562" i="1"/>
  <c r="I561" i="1"/>
  <c r="P684" i="1"/>
  <c r="T684" i="1"/>
  <c r="U684" i="1"/>
  <c r="G682" i="1"/>
  <c r="C670" i="1" l="1"/>
  <c r="D684" i="1"/>
  <c r="E684" i="1" s="1"/>
  <c r="F684" i="1" s="1"/>
  <c r="S684" i="1"/>
  <c r="R684" i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T685" i="1"/>
  <c r="U685" i="1"/>
  <c r="G683" i="1"/>
  <c r="C671" i="1" l="1"/>
  <c r="D685" i="1"/>
  <c r="E685" i="1" s="1"/>
  <c r="F685" i="1" s="1"/>
  <c r="S685" i="1"/>
  <c r="R685" i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T686" i="1"/>
  <c r="P686" i="1"/>
  <c r="G684" i="1"/>
  <c r="C672" i="1" l="1"/>
  <c r="D686" i="1"/>
  <c r="E686" i="1" s="1"/>
  <c r="F686" i="1" s="1"/>
  <c r="R686" i="1"/>
  <c r="S686" i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T687" i="1"/>
  <c r="G685" i="1"/>
  <c r="C673" i="1" l="1"/>
  <c r="D687" i="1"/>
  <c r="E687" i="1" s="1"/>
  <c r="F687" i="1" s="1"/>
  <c r="R687" i="1"/>
  <c r="S687" i="1"/>
  <c r="J973" i="1"/>
  <c r="O564" i="1"/>
  <c r="Q564" i="1" s="1"/>
  <c r="B564" i="1" s="1"/>
  <c r="L565" i="1"/>
  <c r="M565" i="1" s="1"/>
  <c r="N565" i="1" s="1"/>
  <c r="K566" i="1"/>
  <c r="H566" i="1"/>
  <c r="I565" i="1"/>
  <c r="P688" i="1"/>
  <c r="U688" i="1"/>
  <c r="T688" i="1"/>
  <c r="G686" i="1"/>
  <c r="C674" i="1" l="1"/>
  <c r="D688" i="1"/>
  <c r="E688" i="1" s="1"/>
  <c r="F688" i="1" s="1"/>
  <c r="S688" i="1"/>
  <c r="R688" i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T689" i="1"/>
  <c r="P689" i="1"/>
  <c r="G687" i="1"/>
  <c r="C675" i="1" l="1"/>
  <c r="D689" i="1"/>
  <c r="E689" i="1" s="1"/>
  <c r="F689" i="1" s="1"/>
  <c r="S689" i="1"/>
  <c r="R689" i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U690" i="1"/>
  <c r="T690" i="1"/>
  <c r="G688" i="1"/>
  <c r="C676" i="1" l="1"/>
  <c r="D690" i="1"/>
  <c r="E690" i="1" s="1"/>
  <c r="F690" i="1" s="1"/>
  <c r="S690" i="1"/>
  <c r="R690" i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T691" i="1"/>
  <c r="P691" i="1"/>
  <c r="G689" i="1"/>
  <c r="C677" i="1" l="1"/>
  <c r="D691" i="1"/>
  <c r="E691" i="1" s="1"/>
  <c r="F691" i="1" s="1"/>
  <c r="R691" i="1"/>
  <c r="S691" i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U692" i="1"/>
  <c r="P692" i="1"/>
  <c r="G690" i="1"/>
  <c r="C678" i="1" l="1"/>
  <c r="D692" i="1"/>
  <c r="E692" i="1" s="1"/>
  <c r="F692" i="1" s="1"/>
  <c r="S692" i="1"/>
  <c r="R692" i="1"/>
  <c r="J978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P693" i="1"/>
  <c r="G691" i="1"/>
  <c r="C679" i="1" l="1"/>
  <c r="D693" i="1"/>
  <c r="E693" i="1" s="1"/>
  <c r="F693" i="1" s="1"/>
  <c r="S693" i="1"/>
  <c r="R693" i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U694" i="1"/>
  <c r="G692" i="1"/>
  <c r="C680" i="1" l="1"/>
  <c r="D694" i="1"/>
  <c r="E694" i="1" s="1"/>
  <c r="F694" i="1" s="1"/>
  <c r="S694" i="1"/>
  <c r="R694" i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T695" i="1"/>
  <c r="P695" i="1"/>
  <c r="G693" i="1"/>
  <c r="S680" i="1" l="1"/>
  <c r="C681" i="1" s="1"/>
  <c r="D695" i="1"/>
  <c r="E695" i="1" s="1"/>
  <c r="F695" i="1" s="1"/>
  <c r="R695" i="1"/>
  <c r="S695" i="1"/>
  <c r="J981" i="1"/>
  <c r="O572" i="1"/>
  <c r="Q572" i="1" s="1"/>
  <c r="B572" i="1" s="1"/>
  <c r="H574" i="1"/>
  <c r="I573" i="1"/>
  <c r="L573" i="1"/>
  <c r="M573" i="1" s="1"/>
  <c r="N573" i="1" s="1"/>
  <c r="K574" i="1"/>
  <c r="U696" i="1"/>
  <c r="T696" i="1"/>
  <c r="P696" i="1"/>
  <c r="G694" i="1"/>
  <c r="C682" i="1" l="1"/>
  <c r="D696" i="1"/>
  <c r="E696" i="1" s="1"/>
  <c r="F696" i="1" s="1"/>
  <c r="S696" i="1"/>
  <c r="R696" i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T697" i="1"/>
  <c r="G695" i="1"/>
  <c r="C683" i="1" l="1"/>
  <c r="D697" i="1"/>
  <c r="E697" i="1" s="1"/>
  <c r="F697" i="1" s="1"/>
  <c r="S697" i="1"/>
  <c r="R697" i="1"/>
  <c r="J983" i="1"/>
  <c r="O574" i="1"/>
  <c r="Q574" i="1" s="1"/>
  <c r="B574" i="1" s="1"/>
  <c r="H576" i="1"/>
  <c r="I575" i="1"/>
  <c r="L575" i="1"/>
  <c r="M575" i="1" s="1"/>
  <c r="N575" i="1" s="1"/>
  <c r="K576" i="1"/>
  <c r="U698" i="1"/>
  <c r="T698" i="1"/>
  <c r="P698" i="1"/>
  <c r="G696" i="1"/>
  <c r="C684" i="1" l="1"/>
  <c r="D698" i="1"/>
  <c r="E698" i="1" s="1"/>
  <c r="F698" i="1" s="1"/>
  <c r="S698" i="1"/>
  <c r="R698" i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T699" i="1"/>
  <c r="U699" i="1"/>
  <c r="G697" i="1"/>
  <c r="C685" i="1" l="1"/>
  <c r="D699" i="1"/>
  <c r="E699" i="1" s="1"/>
  <c r="F699" i="1" s="1"/>
  <c r="R699" i="1"/>
  <c r="S699" i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G698" i="1"/>
  <c r="C686" i="1" l="1"/>
  <c r="D700" i="1"/>
  <c r="E700" i="1" s="1"/>
  <c r="F700" i="1" s="1"/>
  <c r="R700" i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T701" i="1"/>
  <c r="U701" i="1"/>
  <c r="G699" i="1"/>
  <c r="C687" i="1" l="1"/>
  <c r="D701" i="1"/>
  <c r="E701" i="1" s="1"/>
  <c r="F701" i="1" s="1"/>
  <c r="R701" i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U702" i="1"/>
  <c r="T702" i="1"/>
  <c r="G700" i="1"/>
  <c r="C688" i="1" l="1"/>
  <c r="S701" i="1"/>
  <c r="D702" i="1"/>
  <c r="E702" i="1" s="1"/>
  <c r="F702" i="1" s="1"/>
  <c r="S702" i="1"/>
  <c r="R702" i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U703" i="1"/>
  <c r="T703" i="1"/>
  <c r="G701" i="1"/>
  <c r="C689" i="1" l="1"/>
  <c r="D703" i="1"/>
  <c r="E703" i="1" s="1"/>
  <c r="F703" i="1" s="1"/>
  <c r="R703" i="1"/>
  <c r="S703" i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T704" i="1"/>
  <c r="U704" i="1"/>
  <c r="G702" i="1"/>
  <c r="C690" i="1" l="1"/>
  <c r="D704" i="1"/>
  <c r="E704" i="1" s="1"/>
  <c r="F704" i="1" s="1"/>
  <c r="S704" i="1"/>
  <c r="R704" i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T705" i="1"/>
  <c r="U705" i="1"/>
  <c r="G703" i="1"/>
  <c r="C691" i="1" l="1"/>
  <c r="D705" i="1"/>
  <c r="E705" i="1" s="1"/>
  <c r="F705" i="1" s="1"/>
  <c r="S705" i="1"/>
  <c r="R705" i="1"/>
  <c r="J991" i="1"/>
  <c r="O582" i="1"/>
  <c r="Q582" i="1" s="1"/>
  <c r="B582" i="1" s="1"/>
  <c r="L583" i="1"/>
  <c r="M583" i="1" s="1"/>
  <c r="N583" i="1" s="1"/>
  <c r="K584" i="1"/>
  <c r="H584" i="1"/>
  <c r="I583" i="1"/>
  <c r="P706" i="1"/>
  <c r="U706" i="1"/>
  <c r="T706" i="1"/>
  <c r="G704" i="1"/>
  <c r="C692" i="1" l="1"/>
  <c r="D706" i="1"/>
  <c r="E706" i="1" s="1"/>
  <c r="F706" i="1" s="1"/>
  <c r="S706" i="1"/>
  <c r="R706" i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T707" i="1"/>
  <c r="P707" i="1"/>
  <c r="G705" i="1"/>
  <c r="C693" i="1" l="1"/>
  <c r="D707" i="1"/>
  <c r="E707" i="1" s="1"/>
  <c r="F707" i="1" s="1"/>
  <c r="R707" i="1"/>
  <c r="S707" i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U708" i="1"/>
  <c r="G706" i="1"/>
  <c r="C694" i="1" l="1"/>
  <c r="D708" i="1"/>
  <c r="E708" i="1" s="1"/>
  <c r="F708" i="1" s="1"/>
  <c r="S708" i="1"/>
  <c r="R708" i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U709" i="1"/>
  <c r="T709" i="1"/>
  <c r="G707" i="1"/>
  <c r="C695" i="1" l="1"/>
  <c r="D709" i="1"/>
  <c r="E709" i="1" s="1"/>
  <c r="F709" i="1" s="1"/>
  <c r="R709" i="1"/>
  <c r="S709" i="1"/>
  <c r="J995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P710" i="1"/>
  <c r="G708" i="1"/>
  <c r="C696" i="1" l="1"/>
  <c r="D710" i="1"/>
  <c r="E710" i="1" s="1"/>
  <c r="F710" i="1" s="1"/>
  <c r="R710" i="1"/>
  <c r="S710" i="1" s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U711" i="1"/>
  <c r="T711" i="1"/>
  <c r="G709" i="1"/>
  <c r="C697" i="1" l="1"/>
  <c r="D711" i="1"/>
  <c r="E711" i="1" s="1"/>
  <c r="F711" i="1" s="1"/>
  <c r="R711" i="1"/>
  <c r="S711" i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T712" i="1"/>
  <c r="G710" i="1"/>
  <c r="C698" i="1" l="1"/>
  <c r="D712" i="1"/>
  <c r="E712" i="1" s="1"/>
  <c r="F712" i="1" s="1"/>
  <c r="S712" i="1"/>
  <c r="R712" i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T713" i="1"/>
  <c r="G711" i="1"/>
  <c r="C699" i="1" l="1"/>
  <c r="D713" i="1"/>
  <c r="E713" i="1" s="1"/>
  <c r="F713" i="1" s="1"/>
  <c r="R713" i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T714" i="1"/>
  <c r="G712" i="1"/>
  <c r="C700" i="1" l="1"/>
  <c r="D714" i="1"/>
  <c r="E714" i="1" s="1"/>
  <c r="F714" i="1" s="1"/>
  <c r="S713" i="1"/>
  <c r="S714" i="1"/>
  <c r="R714" i="1"/>
  <c r="J1000" i="1"/>
  <c r="O591" i="1"/>
  <c r="Q591" i="1" s="1"/>
  <c r="B591" i="1" s="1"/>
  <c r="H593" i="1"/>
  <c r="I592" i="1"/>
  <c r="K593" i="1"/>
  <c r="L592" i="1"/>
  <c r="M592" i="1" s="1"/>
  <c r="N592" i="1" s="1"/>
  <c r="U715" i="1"/>
  <c r="T715" i="1"/>
  <c r="P715" i="1"/>
  <c r="G713" i="1"/>
  <c r="S700" i="1" l="1"/>
  <c r="C701" i="1" s="1"/>
  <c r="D715" i="1"/>
  <c r="E715" i="1" s="1"/>
  <c r="F715" i="1" s="1"/>
  <c r="R715" i="1"/>
  <c r="S715" i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G714" i="1"/>
  <c r="C702" i="1" l="1"/>
  <c r="D716" i="1"/>
  <c r="E716" i="1" s="1"/>
  <c r="F716" i="1" s="1"/>
  <c r="R716" i="1"/>
  <c r="S716" i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T717" i="1"/>
  <c r="U717" i="1"/>
  <c r="G715" i="1"/>
  <c r="C703" i="1" l="1"/>
  <c r="D717" i="1"/>
  <c r="E717" i="1" s="1"/>
  <c r="F717" i="1" s="1"/>
  <c r="S717" i="1"/>
  <c r="R717" i="1"/>
  <c r="J1003" i="1"/>
  <c r="O594" i="1"/>
  <c r="Q594" i="1" s="1"/>
  <c r="B594" i="1" s="1"/>
  <c r="L595" i="1"/>
  <c r="M595" i="1" s="1"/>
  <c r="N595" i="1" s="1"/>
  <c r="K596" i="1"/>
  <c r="H596" i="1"/>
  <c r="I595" i="1"/>
  <c r="T718" i="1"/>
  <c r="U718" i="1"/>
  <c r="P718" i="1"/>
  <c r="G716" i="1"/>
  <c r="C704" i="1" l="1"/>
  <c r="D718" i="1"/>
  <c r="E718" i="1" s="1"/>
  <c r="F718" i="1" s="1"/>
  <c r="R718" i="1"/>
  <c r="S718" i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P719" i="1"/>
  <c r="G717" i="1"/>
  <c r="C705" i="1" l="1"/>
  <c r="D719" i="1"/>
  <c r="E719" i="1" s="1"/>
  <c r="F719" i="1" s="1"/>
  <c r="R719" i="1"/>
  <c r="S719" i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T720" i="1"/>
  <c r="G718" i="1"/>
  <c r="C706" i="1" l="1"/>
  <c r="D720" i="1"/>
  <c r="E720" i="1" s="1"/>
  <c r="F720" i="1" s="1"/>
  <c r="S720" i="1"/>
  <c r="R720" i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P721" i="1"/>
  <c r="G719" i="1"/>
  <c r="C707" i="1" l="1"/>
  <c r="D721" i="1"/>
  <c r="E721" i="1" s="1"/>
  <c r="F721" i="1" s="1"/>
  <c r="R721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G720" i="1"/>
  <c r="C708" i="1" l="1"/>
  <c r="D722" i="1"/>
  <c r="E722" i="1" s="1"/>
  <c r="F722" i="1" s="1"/>
  <c r="R722" i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P723" i="1"/>
  <c r="G721" i="1"/>
  <c r="C709" i="1" l="1"/>
  <c r="S722" i="1"/>
  <c r="D723" i="1"/>
  <c r="E723" i="1" s="1"/>
  <c r="F723" i="1" s="1"/>
  <c r="R723" i="1"/>
  <c r="S723" i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P724" i="1"/>
  <c r="G722" i="1"/>
  <c r="C710" i="1" l="1"/>
  <c r="D724" i="1"/>
  <c r="E724" i="1" s="1"/>
  <c r="F724" i="1" s="1"/>
  <c r="S724" i="1"/>
  <c r="R724" i="1"/>
  <c r="J1010" i="1"/>
  <c r="O601" i="1"/>
  <c r="Q601" i="1" s="1"/>
  <c r="B601" i="1" s="1"/>
  <c r="H603" i="1"/>
  <c r="I602" i="1"/>
  <c r="K603" i="1"/>
  <c r="L602" i="1"/>
  <c r="M602" i="1" s="1"/>
  <c r="N602" i="1" s="1"/>
  <c r="P725" i="1"/>
  <c r="U725" i="1"/>
  <c r="T725" i="1"/>
  <c r="G723" i="1"/>
  <c r="C711" i="1" l="1"/>
  <c r="D725" i="1"/>
  <c r="E725" i="1" s="1"/>
  <c r="F725" i="1" s="1"/>
  <c r="S725" i="1"/>
  <c r="R725" i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P726" i="1"/>
  <c r="G724" i="1"/>
  <c r="C712" i="1" l="1"/>
  <c r="D726" i="1"/>
  <c r="E726" i="1" s="1"/>
  <c r="F726" i="1" s="1"/>
  <c r="R726" i="1"/>
  <c r="S726" i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U727" i="1"/>
  <c r="T727" i="1"/>
  <c r="G725" i="1"/>
  <c r="C713" i="1" l="1"/>
  <c r="D727" i="1"/>
  <c r="E727" i="1" s="1"/>
  <c r="F727" i="1" s="1"/>
  <c r="R727" i="1"/>
  <c r="S727" i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U728" i="1"/>
  <c r="T728" i="1"/>
  <c r="G726" i="1"/>
  <c r="C714" i="1" l="1"/>
  <c r="D728" i="1"/>
  <c r="E728" i="1" s="1"/>
  <c r="F728" i="1" s="1"/>
  <c r="S728" i="1"/>
  <c r="R728" i="1"/>
  <c r="J1014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P729" i="1"/>
  <c r="G727" i="1"/>
  <c r="C715" i="1" l="1"/>
  <c r="D729" i="1"/>
  <c r="E729" i="1" s="1"/>
  <c r="F729" i="1" s="1"/>
  <c r="S729" i="1"/>
  <c r="R729" i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T730" i="1"/>
  <c r="G728" i="1"/>
  <c r="C716" i="1" l="1"/>
  <c r="D730" i="1"/>
  <c r="E730" i="1" s="1"/>
  <c r="F730" i="1" s="1"/>
  <c r="S730" i="1"/>
  <c r="R730" i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P731" i="1"/>
  <c r="G729" i="1"/>
  <c r="C717" i="1" l="1"/>
  <c r="D731" i="1"/>
  <c r="E731" i="1" s="1"/>
  <c r="F731" i="1" s="1"/>
  <c r="R731" i="1"/>
  <c r="S731" i="1"/>
  <c r="J1017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U732" i="1"/>
  <c r="G730" i="1"/>
  <c r="C718" i="1" l="1"/>
  <c r="D732" i="1"/>
  <c r="E732" i="1" s="1"/>
  <c r="F732" i="1" s="1"/>
  <c r="R732" i="1"/>
  <c r="S732" i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U733" i="1"/>
  <c r="T733" i="1"/>
  <c r="G731" i="1"/>
  <c r="C719" i="1" l="1"/>
  <c r="D733" i="1"/>
  <c r="E733" i="1" s="1"/>
  <c r="F733" i="1" s="1"/>
  <c r="S733" i="1"/>
  <c r="R733" i="1"/>
  <c r="J1019" i="1"/>
  <c r="O610" i="1"/>
  <c r="Q610" i="1" s="1"/>
  <c r="B610" i="1" s="1"/>
  <c r="L611" i="1"/>
  <c r="M611" i="1" s="1"/>
  <c r="N611" i="1" s="1"/>
  <c r="K612" i="1"/>
  <c r="H612" i="1"/>
  <c r="I611" i="1"/>
  <c r="T734" i="1"/>
  <c r="U734" i="1"/>
  <c r="P734" i="1"/>
  <c r="G732" i="1"/>
  <c r="C720" i="1" l="1"/>
  <c r="D734" i="1"/>
  <c r="E734" i="1" s="1"/>
  <c r="F734" i="1" s="1"/>
  <c r="S734" i="1"/>
  <c r="R734" i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T735" i="1"/>
  <c r="G733" i="1"/>
  <c r="C721" i="1" l="1"/>
  <c r="D735" i="1"/>
  <c r="E735" i="1" s="1"/>
  <c r="F735" i="1" s="1"/>
  <c r="R735" i="1"/>
  <c r="S735" i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U736" i="1"/>
  <c r="T736" i="1"/>
  <c r="G734" i="1"/>
  <c r="S721" i="1" l="1"/>
  <c r="C722" i="1" s="1"/>
  <c r="D736" i="1"/>
  <c r="E736" i="1" s="1"/>
  <c r="F736" i="1" s="1"/>
  <c r="S736" i="1"/>
  <c r="R736" i="1"/>
  <c r="J1022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U737" i="1"/>
  <c r="G735" i="1"/>
  <c r="C723" i="1" l="1"/>
  <c r="D737" i="1"/>
  <c r="E737" i="1" s="1"/>
  <c r="F737" i="1" s="1"/>
  <c r="R737" i="1"/>
  <c r="S737" i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T738" i="1"/>
  <c r="U738" i="1"/>
  <c r="G736" i="1"/>
  <c r="C724" i="1" l="1"/>
  <c r="D738" i="1"/>
  <c r="E738" i="1" s="1"/>
  <c r="F738" i="1" s="1"/>
  <c r="S738" i="1"/>
  <c r="R738" i="1"/>
  <c r="J1024" i="1"/>
  <c r="O615" i="1"/>
  <c r="Q615" i="1" s="1"/>
  <c r="B615" i="1" s="1"/>
  <c r="H617" i="1"/>
  <c r="I616" i="1"/>
  <c r="L616" i="1"/>
  <c r="M616" i="1" s="1"/>
  <c r="N616" i="1" s="1"/>
  <c r="K617" i="1"/>
  <c r="U739" i="1"/>
  <c r="T739" i="1"/>
  <c r="P739" i="1"/>
  <c r="G737" i="1"/>
  <c r="C725" i="1" l="1"/>
  <c r="D739" i="1"/>
  <c r="E739" i="1" s="1"/>
  <c r="F739" i="1" s="1"/>
  <c r="R739" i="1"/>
  <c r="S739" i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P740" i="1"/>
  <c r="G738" i="1"/>
  <c r="C726" i="1" l="1"/>
  <c r="D740" i="1"/>
  <c r="E740" i="1" s="1"/>
  <c r="F740" i="1" s="1"/>
  <c r="S740" i="1"/>
  <c r="R740" i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T741" i="1"/>
  <c r="U741" i="1"/>
  <c r="G739" i="1"/>
  <c r="C727" i="1" l="1"/>
  <c r="D741" i="1"/>
  <c r="E741" i="1" s="1"/>
  <c r="F741" i="1" s="1"/>
  <c r="R741" i="1"/>
  <c r="S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T742" i="1"/>
  <c r="G740" i="1"/>
  <c r="C728" i="1" l="1"/>
  <c r="D742" i="1"/>
  <c r="E742" i="1" s="1"/>
  <c r="F742" i="1" s="1"/>
  <c r="R742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U743" i="1"/>
  <c r="T743" i="1"/>
  <c r="G741" i="1"/>
  <c r="C729" i="1" l="1"/>
  <c r="D743" i="1"/>
  <c r="E743" i="1" s="1"/>
  <c r="F743" i="1" s="1"/>
  <c r="R743" i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U744" i="1"/>
  <c r="P744" i="1"/>
  <c r="G742" i="1"/>
  <c r="C730" i="1" l="1"/>
  <c r="S743" i="1"/>
  <c r="D744" i="1"/>
  <c r="E744" i="1" s="1"/>
  <c r="F744" i="1" s="1"/>
  <c r="R744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T745" i="1"/>
  <c r="P745" i="1"/>
  <c r="G743" i="1"/>
  <c r="C731" i="1" l="1"/>
  <c r="D745" i="1"/>
  <c r="E745" i="1" s="1"/>
  <c r="F745" i="1" s="1"/>
  <c r="S744" i="1"/>
  <c r="S745" i="1"/>
  <c r="R745" i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U746" i="1"/>
  <c r="T746" i="1"/>
  <c r="G744" i="1"/>
  <c r="C732" i="1" l="1"/>
  <c r="D746" i="1"/>
  <c r="E746" i="1" s="1"/>
  <c r="F746" i="1" s="1"/>
  <c r="S746" i="1"/>
  <c r="R746" i="1"/>
  <c r="J1032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P747" i="1"/>
  <c r="G745" i="1"/>
  <c r="C733" i="1" l="1"/>
  <c r="D747" i="1"/>
  <c r="E747" i="1" s="1"/>
  <c r="F747" i="1" s="1"/>
  <c r="R747" i="1"/>
  <c r="S747" i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T748" i="1"/>
  <c r="U748" i="1"/>
  <c r="G746" i="1"/>
  <c r="C734" i="1" l="1"/>
  <c r="D748" i="1"/>
  <c r="E748" i="1" s="1"/>
  <c r="F748" i="1" s="1"/>
  <c r="S748" i="1"/>
  <c r="R748" i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T749" i="1"/>
  <c r="G747" i="1"/>
  <c r="C735" i="1" l="1"/>
  <c r="D749" i="1"/>
  <c r="E749" i="1" s="1"/>
  <c r="F749" i="1" s="1"/>
  <c r="S749" i="1"/>
  <c r="R749" i="1"/>
  <c r="J1035" i="1"/>
  <c r="O626" i="1"/>
  <c r="Q626" i="1" s="1"/>
  <c r="B626" i="1" s="1"/>
  <c r="L627" i="1"/>
  <c r="M627" i="1" s="1"/>
  <c r="N627" i="1" s="1"/>
  <c r="K628" i="1"/>
  <c r="H628" i="1"/>
  <c r="I627" i="1"/>
  <c r="T750" i="1"/>
  <c r="U750" i="1"/>
  <c r="P750" i="1"/>
  <c r="G748" i="1"/>
  <c r="C736" i="1" l="1"/>
  <c r="D750" i="1"/>
  <c r="E750" i="1" s="1"/>
  <c r="F750" i="1" s="1"/>
  <c r="R750" i="1"/>
  <c r="S750" i="1"/>
  <c r="J1036" i="1"/>
  <c r="O627" i="1"/>
  <c r="Q627" i="1" s="1"/>
  <c r="B627" i="1" s="1"/>
  <c r="I628" i="1"/>
  <c r="H629" i="1"/>
  <c r="L628" i="1"/>
  <c r="M628" i="1" s="1"/>
  <c r="N628" i="1" s="1"/>
  <c r="K629" i="1"/>
  <c r="P751" i="1"/>
  <c r="U751" i="1"/>
  <c r="T751" i="1"/>
  <c r="G749" i="1"/>
  <c r="C737" i="1" l="1"/>
  <c r="D751" i="1"/>
  <c r="E751" i="1" s="1"/>
  <c r="F751" i="1" s="1"/>
  <c r="R751" i="1"/>
  <c r="S751" i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T752" i="1"/>
  <c r="U752" i="1"/>
  <c r="G750" i="1"/>
  <c r="C738" i="1" l="1"/>
  <c r="D752" i="1"/>
  <c r="E752" i="1" s="1"/>
  <c r="F752" i="1" s="1"/>
  <c r="S752" i="1"/>
  <c r="R752" i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U753" i="1"/>
  <c r="T753" i="1"/>
  <c r="G751" i="1"/>
  <c r="C739" i="1" l="1"/>
  <c r="D753" i="1"/>
  <c r="E753" i="1" s="1"/>
  <c r="F753" i="1" s="1"/>
  <c r="S753" i="1"/>
  <c r="R753" i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T754" i="1"/>
  <c r="P754" i="1"/>
  <c r="G752" i="1"/>
  <c r="C740" i="1" l="1"/>
  <c r="D754" i="1"/>
  <c r="E754" i="1" s="1"/>
  <c r="F754" i="1" s="1"/>
  <c r="S754" i="1"/>
  <c r="R754" i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U755" i="1"/>
  <c r="P755" i="1"/>
  <c r="G753" i="1"/>
  <c r="C741" i="1" l="1"/>
  <c r="D755" i="1"/>
  <c r="E755" i="1" s="1"/>
  <c r="F755" i="1" s="1"/>
  <c r="R755" i="1"/>
  <c r="S755" i="1"/>
  <c r="J1041" i="1"/>
  <c r="O632" i="1"/>
  <c r="Q632" i="1" s="1"/>
  <c r="B632" i="1" s="1"/>
  <c r="L633" i="1"/>
  <c r="M633" i="1" s="1"/>
  <c r="N633" i="1" s="1"/>
  <c r="K634" i="1"/>
  <c r="H634" i="1"/>
  <c r="I633" i="1"/>
  <c r="T756" i="1"/>
  <c r="U756" i="1"/>
  <c r="P756" i="1"/>
  <c r="G754" i="1"/>
  <c r="C742" i="1" l="1"/>
  <c r="D756" i="1"/>
  <c r="E756" i="1" s="1"/>
  <c r="F756" i="1" s="1"/>
  <c r="S756" i="1"/>
  <c r="R756" i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T757" i="1"/>
  <c r="G755" i="1"/>
  <c r="S742" i="1" l="1"/>
  <c r="C743" i="1" s="1"/>
  <c r="D757" i="1"/>
  <c r="E757" i="1" s="1"/>
  <c r="F757" i="1" s="1"/>
  <c r="S757" i="1"/>
  <c r="R757" i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U758" i="1"/>
  <c r="P758" i="1"/>
  <c r="G756" i="1"/>
  <c r="C744" i="1" l="1"/>
  <c r="D758" i="1"/>
  <c r="E758" i="1" s="1"/>
  <c r="F758" i="1" s="1"/>
  <c r="S758" i="1"/>
  <c r="R758" i="1"/>
  <c r="J1044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P759" i="1"/>
  <c r="G757" i="1"/>
  <c r="C745" i="1" l="1"/>
  <c r="D759" i="1"/>
  <c r="E759" i="1" s="1"/>
  <c r="F759" i="1" s="1"/>
  <c r="R759" i="1"/>
  <c r="S759" i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U760" i="1"/>
  <c r="T760" i="1"/>
  <c r="G758" i="1"/>
  <c r="C746" i="1" l="1"/>
  <c r="D760" i="1"/>
  <c r="E760" i="1" s="1"/>
  <c r="F760" i="1" s="1"/>
  <c r="S760" i="1"/>
  <c r="R760" i="1"/>
  <c r="J1046" i="1"/>
  <c r="O637" i="1"/>
  <c r="Q637" i="1" s="1"/>
  <c r="B637" i="1" s="1"/>
  <c r="H639" i="1"/>
  <c r="I638" i="1"/>
  <c r="K639" i="1"/>
  <c r="L638" i="1"/>
  <c r="M638" i="1" s="1"/>
  <c r="N638" i="1" s="1"/>
  <c r="U761" i="1"/>
  <c r="T761" i="1"/>
  <c r="P761" i="1"/>
  <c r="G759" i="1"/>
  <c r="C747" i="1" l="1"/>
  <c r="D761" i="1"/>
  <c r="E761" i="1" s="1"/>
  <c r="F761" i="1" s="1"/>
  <c r="S761" i="1"/>
  <c r="R761" i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U762" i="1"/>
  <c r="P762" i="1"/>
  <c r="G760" i="1"/>
  <c r="C748" i="1" l="1"/>
  <c r="D762" i="1"/>
  <c r="E762" i="1" s="1"/>
  <c r="F762" i="1" s="1"/>
  <c r="S762" i="1"/>
  <c r="R762" i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G761" i="1"/>
  <c r="C749" i="1" l="1"/>
  <c r="D763" i="1"/>
  <c r="E763" i="1" s="1"/>
  <c r="F763" i="1" s="1"/>
  <c r="R763" i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G762" i="1"/>
  <c r="C750" i="1" l="1"/>
  <c r="D764" i="1"/>
  <c r="E764" i="1" s="1"/>
  <c r="F764" i="1" s="1"/>
  <c r="R764" i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T765" i="1"/>
  <c r="U765" i="1"/>
  <c r="G763" i="1"/>
  <c r="C751" i="1" l="1"/>
  <c r="S764" i="1"/>
  <c r="D765" i="1"/>
  <c r="E765" i="1" s="1"/>
  <c r="F765" i="1" s="1"/>
  <c r="S765" i="1"/>
  <c r="R765" i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T766" i="1"/>
  <c r="U766" i="1"/>
  <c r="G764" i="1"/>
  <c r="C752" i="1" l="1"/>
  <c r="D766" i="1"/>
  <c r="E766" i="1" s="1"/>
  <c r="F766" i="1" s="1"/>
  <c r="S766" i="1"/>
  <c r="R766" i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T767" i="1"/>
  <c r="G765" i="1"/>
  <c r="C753" i="1" l="1"/>
  <c r="D767" i="1"/>
  <c r="E767" i="1" s="1"/>
  <c r="F767" i="1" s="1"/>
  <c r="R767" i="1"/>
  <c r="S767" i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T768" i="1"/>
  <c r="U768" i="1"/>
  <c r="G766" i="1"/>
  <c r="C754" i="1" l="1"/>
  <c r="D768" i="1"/>
  <c r="E768" i="1" s="1"/>
  <c r="F768" i="1" s="1"/>
  <c r="S768" i="1"/>
  <c r="R768" i="1"/>
  <c r="J1054" i="1"/>
  <c r="O645" i="1"/>
  <c r="Q645" i="1" s="1"/>
  <c r="B645" i="1" s="1"/>
  <c r="H647" i="1"/>
  <c r="I646" i="1"/>
  <c r="L646" i="1"/>
  <c r="M646" i="1" s="1"/>
  <c r="N646" i="1" s="1"/>
  <c r="K647" i="1"/>
  <c r="T769" i="1"/>
  <c r="U769" i="1"/>
  <c r="P769" i="1"/>
  <c r="G767" i="1"/>
  <c r="C755" i="1" l="1"/>
  <c r="D769" i="1"/>
  <c r="E769" i="1" s="1"/>
  <c r="F769" i="1" s="1"/>
  <c r="R769" i="1"/>
  <c r="S769" i="1" s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P770" i="1"/>
  <c r="G768" i="1"/>
  <c r="C756" i="1" l="1"/>
  <c r="D770" i="1"/>
  <c r="E770" i="1" s="1"/>
  <c r="F770" i="1" s="1"/>
  <c r="S770" i="1"/>
  <c r="R770" i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T771" i="1"/>
  <c r="G769" i="1"/>
  <c r="C757" i="1" l="1"/>
  <c r="D771" i="1"/>
  <c r="E771" i="1" s="1"/>
  <c r="F771" i="1" s="1"/>
  <c r="R771" i="1"/>
  <c r="S771" i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G770" i="1"/>
  <c r="C758" i="1" l="1"/>
  <c r="D772" i="1"/>
  <c r="E772" i="1" s="1"/>
  <c r="F772" i="1" s="1"/>
  <c r="R772" i="1"/>
  <c r="J1058" i="1"/>
  <c r="O649" i="1"/>
  <c r="Q649" i="1" s="1"/>
  <c r="B649" i="1" s="1"/>
  <c r="H651" i="1"/>
  <c r="I650" i="1"/>
  <c r="L650" i="1"/>
  <c r="M650" i="1" s="1"/>
  <c r="N650" i="1" s="1"/>
  <c r="K651" i="1"/>
  <c r="P773" i="1"/>
  <c r="U773" i="1"/>
  <c r="T773" i="1"/>
  <c r="G771" i="1"/>
  <c r="C759" i="1" l="1"/>
  <c r="D773" i="1"/>
  <c r="E773" i="1" s="1"/>
  <c r="F773" i="1" s="1"/>
  <c r="S772" i="1"/>
  <c r="R773" i="1"/>
  <c r="S773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P774" i="1"/>
  <c r="G772" i="1"/>
  <c r="C760" i="1" l="1"/>
  <c r="D774" i="1"/>
  <c r="E774" i="1" s="1"/>
  <c r="F774" i="1" s="1"/>
  <c r="S774" i="1"/>
  <c r="R774" i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U775" i="1"/>
  <c r="T775" i="1"/>
  <c r="G773" i="1"/>
  <c r="C761" i="1" l="1"/>
  <c r="D775" i="1"/>
  <c r="E775" i="1" s="1"/>
  <c r="F775" i="1" s="1"/>
  <c r="R775" i="1"/>
  <c r="S775" i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T776" i="1"/>
  <c r="U776" i="1"/>
  <c r="G774" i="1"/>
  <c r="C762" i="1" l="1"/>
  <c r="D776" i="1"/>
  <c r="E776" i="1" s="1"/>
  <c r="F776" i="1" s="1"/>
  <c r="S776" i="1"/>
  <c r="R776" i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T777" i="1"/>
  <c r="U777" i="1"/>
  <c r="G775" i="1"/>
  <c r="C763" i="1" l="1"/>
  <c r="S763" i="1" s="1"/>
  <c r="C764" i="1" s="1"/>
  <c r="D777" i="1"/>
  <c r="E777" i="1" s="1"/>
  <c r="F777" i="1" s="1"/>
  <c r="S777" i="1"/>
  <c r="R777" i="1"/>
  <c r="J1063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T778" i="1"/>
  <c r="G776" i="1"/>
  <c r="C765" i="1" l="1"/>
  <c r="D778" i="1"/>
  <c r="E778" i="1" s="1"/>
  <c r="F778" i="1" s="1"/>
  <c r="S778" i="1"/>
  <c r="R778" i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T779" i="1"/>
  <c r="P779" i="1"/>
  <c r="G777" i="1"/>
  <c r="C766" i="1" l="1"/>
  <c r="D779" i="1"/>
  <c r="E779" i="1" s="1"/>
  <c r="F779" i="1" s="1"/>
  <c r="R779" i="1"/>
  <c r="S779" i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T780" i="1"/>
  <c r="U780" i="1"/>
  <c r="G778" i="1"/>
  <c r="C767" i="1" l="1"/>
  <c r="D780" i="1"/>
  <c r="E780" i="1" s="1"/>
  <c r="F780" i="1" s="1"/>
  <c r="S780" i="1"/>
  <c r="R780" i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G779" i="1"/>
  <c r="C768" i="1" l="1"/>
  <c r="D781" i="1"/>
  <c r="E781" i="1" s="1"/>
  <c r="F781" i="1" s="1"/>
  <c r="R781" i="1"/>
  <c r="J1067" i="1"/>
  <c r="O658" i="1"/>
  <c r="Q658" i="1" s="1"/>
  <c r="B658" i="1" s="1"/>
  <c r="H660" i="1"/>
  <c r="I659" i="1"/>
  <c r="L659" i="1"/>
  <c r="M659" i="1" s="1"/>
  <c r="N659" i="1" s="1"/>
  <c r="K660" i="1"/>
  <c r="T782" i="1"/>
  <c r="U782" i="1"/>
  <c r="P782" i="1"/>
  <c r="G780" i="1"/>
  <c r="C769" i="1" l="1"/>
  <c r="D782" i="1"/>
  <c r="E782" i="1" s="1"/>
  <c r="F782" i="1" s="1"/>
  <c r="R782" i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T783" i="1"/>
  <c r="U783" i="1"/>
  <c r="G781" i="1"/>
  <c r="C770" i="1" l="1"/>
  <c r="S782" i="1"/>
  <c r="D783" i="1"/>
  <c r="E783" i="1" s="1"/>
  <c r="F783" i="1" s="1"/>
  <c r="R783" i="1"/>
  <c r="S783" i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T784" i="1"/>
  <c r="U784" i="1"/>
  <c r="G782" i="1"/>
  <c r="C771" i="1" l="1"/>
  <c r="D784" i="1"/>
  <c r="E784" i="1" s="1"/>
  <c r="F784" i="1" s="1"/>
  <c r="R784" i="1"/>
  <c r="S784" i="1"/>
  <c r="J1070" i="1"/>
  <c r="O661" i="1"/>
  <c r="Q661" i="1" s="1"/>
  <c r="B661" i="1" s="1"/>
  <c r="K663" i="1"/>
  <c r="L662" i="1"/>
  <c r="M662" i="1" s="1"/>
  <c r="N662" i="1" s="1"/>
  <c r="H663" i="1"/>
  <c r="I662" i="1"/>
  <c r="U785" i="1"/>
  <c r="T785" i="1"/>
  <c r="P785" i="1"/>
  <c r="G783" i="1"/>
  <c r="C772" i="1" l="1"/>
  <c r="D785" i="1"/>
  <c r="E785" i="1" s="1"/>
  <c r="F785" i="1" s="1"/>
  <c r="S785" i="1"/>
  <c r="R785" i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U786" i="1"/>
  <c r="P786" i="1"/>
  <c r="G784" i="1"/>
  <c r="C773" i="1" l="1"/>
  <c r="D786" i="1"/>
  <c r="E786" i="1" s="1"/>
  <c r="F786" i="1" s="1"/>
  <c r="S786" i="1"/>
  <c r="R786" i="1"/>
  <c r="J1072" i="1"/>
  <c r="O663" i="1"/>
  <c r="Q663" i="1" s="1"/>
  <c r="B663" i="1" s="1"/>
  <c r="L664" i="1"/>
  <c r="M664" i="1" s="1"/>
  <c r="N664" i="1" s="1"/>
  <c r="K665" i="1"/>
  <c r="H665" i="1"/>
  <c r="I664" i="1"/>
  <c r="U787" i="1"/>
  <c r="T787" i="1"/>
  <c r="P787" i="1"/>
  <c r="G785" i="1"/>
  <c r="C774" i="1" l="1"/>
  <c r="D787" i="1"/>
  <c r="E787" i="1" s="1"/>
  <c r="F787" i="1" s="1"/>
  <c r="R787" i="1"/>
  <c r="S787" i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T788" i="1"/>
  <c r="G786" i="1"/>
  <c r="C775" i="1" l="1"/>
  <c r="D788" i="1"/>
  <c r="E788" i="1" s="1"/>
  <c r="F788" i="1" s="1"/>
  <c r="S788" i="1"/>
  <c r="R788" i="1"/>
  <c r="J1074" i="1"/>
  <c r="O665" i="1"/>
  <c r="Q665" i="1" s="1"/>
  <c r="B665" i="1" s="1"/>
  <c r="K667" i="1"/>
  <c r="L666" i="1"/>
  <c r="M666" i="1" s="1"/>
  <c r="N666" i="1" s="1"/>
  <c r="H667" i="1"/>
  <c r="I666" i="1"/>
  <c r="P789" i="1"/>
  <c r="T789" i="1"/>
  <c r="U789" i="1"/>
  <c r="G787" i="1"/>
  <c r="C776" i="1" l="1"/>
  <c r="D789" i="1"/>
  <c r="E789" i="1" s="1"/>
  <c r="F789" i="1" s="1"/>
  <c r="R789" i="1"/>
  <c r="S789" i="1"/>
  <c r="J1075" i="1"/>
  <c r="O666" i="1"/>
  <c r="Q666" i="1" s="1"/>
  <c r="B666" i="1" s="1"/>
  <c r="H668" i="1"/>
  <c r="I667" i="1"/>
  <c r="L667" i="1"/>
  <c r="M667" i="1" s="1"/>
  <c r="N667" i="1" s="1"/>
  <c r="K668" i="1"/>
  <c r="T790" i="1"/>
  <c r="U790" i="1"/>
  <c r="P790" i="1"/>
  <c r="G788" i="1"/>
  <c r="C777" i="1" l="1"/>
  <c r="D790" i="1"/>
  <c r="E790" i="1" s="1"/>
  <c r="F790" i="1" s="1"/>
  <c r="S790" i="1"/>
  <c r="R790" i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U791" i="1"/>
  <c r="P791" i="1"/>
  <c r="G789" i="1"/>
  <c r="C778" i="1" l="1"/>
  <c r="D791" i="1"/>
  <c r="E791" i="1" s="1"/>
  <c r="F791" i="1" s="1"/>
  <c r="R791" i="1"/>
  <c r="S791" i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U792" i="1"/>
  <c r="G790" i="1"/>
  <c r="C779" i="1" l="1"/>
  <c r="D792" i="1"/>
  <c r="E792" i="1" s="1"/>
  <c r="F792" i="1" s="1"/>
  <c r="S792" i="1"/>
  <c r="R792" i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T793" i="1"/>
  <c r="U793" i="1"/>
  <c r="G791" i="1"/>
  <c r="C780" i="1" l="1"/>
  <c r="D793" i="1"/>
  <c r="E793" i="1" s="1"/>
  <c r="F793" i="1" s="1"/>
  <c r="S793" i="1"/>
  <c r="R793" i="1"/>
  <c r="J1079" i="1"/>
  <c r="O670" i="1"/>
  <c r="Q670" i="1" s="1"/>
  <c r="B670" i="1" s="1"/>
  <c r="H672" i="1"/>
  <c r="I671" i="1"/>
  <c r="K672" i="1"/>
  <c r="L671" i="1"/>
  <c r="M671" i="1" s="1"/>
  <c r="N671" i="1" s="1"/>
  <c r="P794" i="1"/>
  <c r="U794" i="1"/>
  <c r="T794" i="1"/>
  <c r="G792" i="1"/>
  <c r="C781" i="1" l="1"/>
  <c r="D794" i="1"/>
  <c r="E794" i="1" s="1"/>
  <c r="F794" i="1" s="1"/>
  <c r="R794" i="1"/>
  <c r="S794" i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P795" i="1"/>
  <c r="G793" i="1"/>
  <c r="S781" i="1" l="1"/>
  <c r="C782" i="1" s="1"/>
  <c r="D795" i="1"/>
  <c r="E795" i="1" s="1"/>
  <c r="F795" i="1" s="1"/>
  <c r="R795" i="1"/>
  <c r="S795" i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P796" i="1"/>
  <c r="G794" i="1"/>
  <c r="C783" i="1" l="1"/>
  <c r="D796" i="1"/>
  <c r="E796" i="1" s="1"/>
  <c r="F796" i="1" s="1"/>
  <c r="R796" i="1"/>
  <c r="S796" i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P797" i="1"/>
  <c r="G795" i="1"/>
  <c r="C784" i="1" l="1"/>
  <c r="D797" i="1"/>
  <c r="E797" i="1" s="1"/>
  <c r="F797" i="1" s="1"/>
  <c r="S797" i="1"/>
  <c r="R797" i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T798" i="1"/>
  <c r="U798" i="1"/>
  <c r="G796" i="1"/>
  <c r="C785" i="1" l="1"/>
  <c r="D798" i="1"/>
  <c r="E798" i="1" s="1"/>
  <c r="F798" i="1" s="1"/>
  <c r="S798" i="1"/>
  <c r="R798" i="1"/>
  <c r="J1084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P799" i="1"/>
  <c r="G797" i="1"/>
  <c r="C786" i="1" l="1"/>
  <c r="D799" i="1"/>
  <c r="E799" i="1" s="1"/>
  <c r="F799" i="1" s="1"/>
  <c r="R799" i="1"/>
  <c r="S799" i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U800" i="1"/>
  <c r="T800" i="1"/>
  <c r="G798" i="1"/>
  <c r="C787" i="1" l="1"/>
  <c r="D800" i="1"/>
  <c r="E800" i="1" s="1"/>
  <c r="F800" i="1" s="1"/>
  <c r="S800" i="1"/>
  <c r="R800" i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G799" i="1"/>
  <c r="C788" i="1" l="1"/>
  <c r="D801" i="1"/>
  <c r="E801" i="1" s="1"/>
  <c r="F801" i="1" s="1"/>
  <c r="R801" i="1"/>
  <c r="S801" i="1" s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G800" i="1"/>
  <c r="C789" i="1" l="1"/>
  <c r="D802" i="1"/>
  <c r="E802" i="1" s="1"/>
  <c r="F802" i="1" s="1"/>
  <c r="R802" i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T803" i="1"/>
  <c r="P803" i="1"/>
  <c r="G801" i="1"/>
  <c r="C790" i="1" l="1"/>
  <c r="D803" i="1"/>
  <c r="E803" i="1" s="1"/>
  <c r="F803" i="1" s="1"/>
  <c r="R803" i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G802" i="1"/>
  <c r="C791" i="1" l="1"/>
  <c r="S803" i="1"/>
  <c r="D804" i="1"/>
  <c r="E804" i="1" s="1"/>
  <c r="F804" i="1" s="1"/>
  <c r="R804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T805" i="1"/>
  <c r="G803" i="1"/>
  <c r="C792" i="1" l="1"/>
  <c r="D805" i="1"/>
  <c r="E805" i="1" s="1"/>
  <c r="F805" i="1" s="1"/>
  <c r="S804" i="1"/>
  <c r="R805" i="1"/>
  <c r="S805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U806" i="1"/>
  <c r="T806" i="1"/>
  <c r="G804" i="1"/>
  <c r="C793" i="1" l="1"/>
  <c r="D806" i="1"/>
  <c r="E806" i="1" s="1"/>
  <c r="F806" i="1" s="1"/>
  <c r="S806" i="1"/>
  <c r="R806" i="1"/>
  <c r="J1092" i="1"/>
  <c r="O683" i="1"/>
  <c r="Q683" i="1" s="1"/>
  <c r="B683" i="1" s="1"/>
  <c r="K685" i="1"/>
  <c r="L684" i="1"/>
  <c r="M684" i="1" s="1"/>
  <c r="N684" i="1" s="1"/>
  <c r="H685" i="1"/>
  <c r="I684" i="1"/>
  <c r="U807" i="1"/>
  <c r="T807" i="1"/>
  <c r="P807" i="1"/>
  <c r="G805" i="1"/>
  <c r="C794" i="1" l="1"/>
  <c r="D807" i="1"/>
  <c r="E807" i="1" s="1"/>
  <c r="F807" i="1" s="1"/>
  <c r="R807" i="1"/>
  <c r="S807" i="1"/>
  <c r="J1093" i="1"/>
  <c r="O684" i="1"/>
  <c r="Q684" i="1" s="1"/>
  <c r="B684" i="1" s="1"/>
  <c r="H686" i="1"/>
  <c r="I685" i="1"/>
  <c r="K686" i="1"/>
  <c r="L685" i="1"/>
  <c r="M685" i="1" s="1"/>
  <c r="N685" i="1" s="1"/>
  <c r="T808" i="1"/>
  <c r="U808" i="1"/>
  <c r="P808" i="1"/>
  <c r="G806" i="1"/>
  <c r="C795" i="1" l="1"/>
  <c r="D808" i="1"/>
  <c r="E808" i="1" s="1"/>
  <c r="F808" i="1" s="1"/>
  <c r="S808" i="1"/>
  <c r="R808" i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U809" i="1"/>
  <c r="T809" i="1"/>
  <c r="G807" i="1"/>
  <c r="C796" i="1" l="1"/>
  <c r="D809" i="1"/>
  <c r="E809" i="1" s="1"/>
  <c r="F809" i="1" s="1"/>
  <c r="S809" i="1"/>
  <c r="R809" i="1"/>
  <c r="J1095" i="1"/>
  <c r="O686" i="1"/>
  <c r="Q686" i="1" s="1"/>
  <c r="B686" i="1" s="1"/>
  <c r="H688" i="1"/>
  <c r="I687" i="1"/>
  <c r="L687" i="1"/>
  <c r="M687" i="1" s="1"/>
  <c r="N687" i="1" s="1"/>
  <c r="K688" i="1"/>
  <c r="P810" i="1"/>
  <c r="U810" i="1"/>
  <c r="T810" i="1"/>
  <c r="G808" i="1"/>
  <c r="C797" i="1" l="1"/>
  <c r="D810" i="1"/>
  <c r="E810" i="1" s="1"/>
  <c r="F810" i="1" s="1"/>
  <c r="S810" i="1"/>
  <c r="R810" i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U811" i="1"/>
  <c r="T811" i="1"/>
  <c r="G809" i="1"/>
  <c r="C798" i="1" l="1"/>
  <c r="D811" i="1"/>
  <c r="E811" i="1" s="1"/>
  <c r="F811" i="1" s="1"/>
  <c r="R811" i="1"/>
  <c r="S811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T812" i="1"/>
  <c r="U812" i="1"/>
  <c r="G810" i="1"/>
  <c r="C799" i="1" l="1"/>
  <c r="D812" i="1"/>
  <c r="E812" i="1" s="1"/>
  <c r="F812" i="1" s="1"/>
  <c r="S812" i="1"/>
  <c r="R812" i="1"/>
  <c r="J1098" i="1"/>
  <c r="O689" i="1"/>
  <c r="Q689" i="1" s="1"/>
  <c r="B689" i="1" s="1"/>
  <c r="L690" i="1"/>
  <c r="M690" i="1" s="1"/>
  <c r="N690" i="1" s="1"/>
  <c r="K691" i="1"/>
  <c r="H691" i="1"/>
  <c r="I690" i="1"/>
  <c r="P813" i="1"/>
  <c r="T813" i="1"/>
  <c r="U813" i="1"/>
  <c r="G811" i="1"/>
  <c r="C800" i="1" l="1"/>
  <c r="D813" i="1"/>
  <c r="E813" i="1" s="1"/>
  <c r="F813" i="1" s="1"/>
  <c r="S813" i="1"/>
  <c r="R813" i="1"/>
  <c r="J1099" i="1"/>
  <c r="O690" i="1"/>
  <c r="Q690" i="1" s="1"/>
  <c r="B690" i="1" s="1"/>
  <c r="H692" i="1"/>
  <c r="I691" i="1"/>
  <c r="L691" i="1"/>
  <c r="M691" i="1" s="1"/>
  <c r="N691" i="1" s="1"/>
  <c r="K692" i="1"/>
  <c r="P814" i="1"/>
  <c r="T814" i="1"/>
  <c r="U814" i="1"/>
  <c r="G812" i="1"/>
  <c r="C801" i="1" l="1"/>
  <c r="D814" i="1"/>
  <c r="E814" i="1" s="1"/>
  <c r="F814" i="1" s="1"/>
  <c r="R814" i="1"/>
  <c r="S814" i="1"/>
  <c r="J1100" i="1"/>
  <c r="O691" i="1"/>
  <c r="Q691" i="1" s="1"/>
  <c r="B691" i="1" s="1"/>
  <c r="L692" i="1"/>
  <c r="M692" i="1" s="1"/>
  <c r="N692" i="1" s="1"/>
  <c r="K693" i="1"/>
  <c r="H693" i="1"/>
  <c r="I692" i="1"/>
  <c r="P815" i="1"/>
  <c r="T815" i="1"/>
  <c r="U815" i="1"/>
  <c r="G813" i="1"/>
  <c r="C802" i="1" l="1"/>
  <c r="D815" i="1"/>
  <c r="E815" i="1" s="1"/>
  <c r="F815" i="1" s="1"/>
  <c r="R815" i="1"/>
  <c r="S815" i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U816" i="1"/>
  <c r="T816" i="1"/>
  <c r="G814" i="1"/>
  <c r="S802" i="1" l="1"/>
  <c r="C803" i="1" s="1"/>
  <c r="D816" i="1"/>
  <c r="E816" i="1" s="1"/>
  <c r="F816" i="1" s="1"/>
  <c r="R816" i="1"/>
  <c r="S816" i="1"/>
  <c r="J1102" i="1"/>
  <c r="O693" i="1"/>
  <c r="Q693" i="1" s="1"/>
  <c r="B693" i="1" s="1"/>
  <c r="L694" i="1"/>
  <c r="M694" i="1" s="1"/>
  <c r="N694" i="1" s="1"/>
  <c r="K695" i="1"/>
  <c r="H695" i="1"/>
  <c r="I694" i="1"/>
  <c r="P817" i="1"/>
  <c r="T817" i="1"/>
  <c r="U817" i="1"/>
  <c r="G815" i="1"/>
  <c r="C804" i="1" l="1"/>
  <c r="D817" i="1"/>
  <c r="E817" i="1" s="1"/>
  <c r="F817" i="1" s="1"/>
  <c r="R817" i="1"/>
  <c r="S817" i="1"/>
  <c r="J1103" i="1"/>
  <c r="O694" i="1"/>
  <c r="Q694" i="1" s="1"/>
  <c r="B694" i="1" s="1"/>
  <c r="H696" i="1"/>
  <c r="I695" i="1"/>
  <c r="K696" i="1"/>
  <c r="L695" i="1"/>
  <c r="M695" i="1" s="1"/>
  <c r="N695" i="1" s="1"/>
  <c r="P818" i="1"/>
  <c r="U818" i="1"/>
  <c r="T818" i="1"/>
  <c r="G816" i="1"/>
  <c r="C805" i="1" l="1"/>
  <c r="D818" i="1"/>
  <c r="E818" i="1" s="1"/>
  <c r="F818" i="1" s="1"/>
  <c r="S818" i="1"/>
  <c r="R818" i="1"/>
  <c r="J1104" i="1"/>
  <c r="O695" i="1"/>
  <c r="Q695" i="1" s="1"/>
  <c r="B695" i="1" s="1"/>
  <c r="L696" i="1"/>
  <c r="M696" i="1" s="1"/>
  <c r="N696" i="1" s="1"/>
  <c r="K697" i="1"/>
  <c r="H697" i="1"/>
  <c r="I696" i="1"/>
  <c r="P819" i="1"/>
  <c r="U819" i="1"/>
  <c r="T819" i="1"/>
  <c r="G817" i="1"/>
  <c r="C806" i="1" l="1"/>
  <c r="D819" i="1"/>
  <c r="E819" i="1" s="1"/>
  <c r="F819" i="1" s="1"/>
  <c r="R819" i="1"/>
  <c r="S819" i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U820" i="1"/>
  <c r="P820" i="1"/>
  <c r="B820" i="1"/>
  <c r="G818" i="1"/>
  <c r="C807" i="1" l="1"/>
  <c r="D820" i="1"/>
  <c r="E820" i="1" s="1"/>
  <c r="F820" i="1" s="1"/>
  <c r="S820" i="1"/>
  <c r="R820" i="1"/>
  <c r="J1106" i="1"/>
  <c r="O697" i="1"/>
  <c r="Q697" i="1" s="1"/>
  <c r="B697" i="1" s="1"/>
  <c r="K699" i="1"/>
  <c r="L698" i="1"/>
  <c r="M698" i="1" s="1"/>
  <c r="N698" i="1" s="1"/>
  <c r="H699" i="1"/>
  <c r="I698" i="1"/>
  <c r="U821" i="1"/>
  <c r="T821" i="1"/>
  <c r="B821" i="1"/>
  <c r="P821" i="1"/>
  <c r="G819" i="1"/>
  <c r="C808" i="1" l="1"/>
  <c r="D821" i="1"/>
  <c r="E821" i="1" s="1"/>
  <c r="F821" i="1" s="1"/>
  <c r="S821" i="1"/>
  <c r="R821" i="1"/>
  <c r="J1107" i="1"/>
  <c r="O698" i="1"/>
  <c r="Q698" i="1" s="1"/>
  <c r="B698" i="1" s="1"/>
  <c r="H700" i="1"/>
  <c r="I699" i="1"/>
  <c r="L699" i="1"/>
  <c r="M699" i="1" s="1"/>
  <c r="N699" i="1" s="1"/>
  <c r="K700" i="1"/>
  <c r="B822" i="1"/>
  <c r="P822" i="1"/>
  <c r="T822" i="1"/>
  <c r="U822" i="1"/>
  <c r="G820" i="1"/>
  <c r="C809" i="1" l="1"/>
  <c r="D822" i="1"/>
  <c r="E822" i="1" s="1"/>
  <c r="F822" i="1" s="1"/>
  <c r="S822" i="1"/>
  <c r="R822" i="1"/>
  <c r="J1108" i="1"/>
  <c r="O699" i="1"/>
  <c r="Q699" i="1" s="1"/>
  <c r="B699" i="1" s="1"/>
  <c r="K701" i="1"/>
  <c r="L700" i="1"/>
  <c r="M700" i="1" s="1"/>
  <c r="N700" i="1" s="1"/>
  <c r="H701" i="1"/>
  <c r="I700" i="1"/>
  <c r="T823" i="1"/>
  <c r="U823" i="1"/>
  <c r="P823" i="1"/>
  <c r="B823" i="1"/>
  <c r="G821" i="1"/>
  <c r="C810" i="1" l="1"/>
  <c r="D823" i="1"/>
  <c r="E823" i="1" s="1"/>
  <c r="F823" i="1" s="1"/>
  <c r="R823" i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B824" i="1"/>
  <c r="T824" i="1"/>
  <c r="U824" i="1"/>
  <c r="G822" i="1"/>
  <c r="C811" i="1" l="1"/>
  <c r="D824" i="1"/>
  <c r="E824" i="1" s="1"/>
  <c r="F824" i="1" s="1"/>
  <c r="R824" i="1"/>
  <c r="J1110" i="1"/>
  <c r="O701" i="1"/>
  <c r="Q701" i="1" s="1"/>
  <c r="B701" i="1" s="1"/>
  <c r="L702" i="1"/>
  <c r="M702" i="1" s="1"/>
  <c r="N702" i="1" s="1"/>
  <c r="K703" i="1"/>
  <c r="H703" i="1"/>
  <c r="I702" i="1"/>
  <c r="B825" i="1"/>
  <c r="P825" i="1"/>
  <c r="T825" i="1"/>
  <c r="U825" i="1"/>
  <c r="G823" i="1"/>
  <c r="C812" i="1" l="1"/>
  <c r="S824" i="1"/>
  <c r="D825" i="1"/>
  <c r="E825" i="1" s="1"/>
  <c r="F825" i="1" s="1"/>
  <c r="R825" i="1"/>
  <c r="S825" i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B826" i="1"/>
  <c r="T826" i="1"/>
  <c r="U826" i="1"/>
  <c r="G824" i="1"/>
  <c r="C813" i="1" l="1"/>
  <c r="D826" i="1"/>
  <c r="E826" i="1" s="1"/>
  <c r="F826" i="1" s="1"/>
  <c r="S826" i="1"/>
  <c r="R826" i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B827" i="1"/>
  <c r="U827" i="1"/>
  <c r="T827" i="1"/>
  <c r="G825" i="1"/>
  <c r="C814" i="1" l="1"/>
  <c r="D827" i="1"/>
  <c r="E827" i="1" s="1"/>
  <c r="F827" i="1" s="1"/>
  <c r="R827" i="1"/>
  <c r="S827" i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T828" i="1"/>
  <c r="U828" i="1"/>
  <c r="G826" i="1"/>
  <c r="C815" i="1" l="1"/>
  <c r="D828" i="1"/>
  <c r="E828" i="1" s="1"/>
  <c r="F828" i="1" s="1"/>
  <c r="R828" i="1"/>
  <c r="S828" i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T829" i="1"/>
  <c r="U829" i="1"/>
  <c r="G827" i="1"/>
  <c r="C816" i="1" l="1"/>
  <c r="D829" i="1"/>
  <c r="E829" i="1" s="1"/>
  <c r="F829" i="1" s="1"/>
  <c r="S829" i="1"/>
  <c r="R829" i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B830" i="1"/>
  <c r="U830" i="1"/>
  <c r="T830" i="1"/>
  <c r="G828" i="1"/>
  <c r="C817" i="1" l="1"/>
  <c r="D830" i="1"/>
  <c r="E830" i="1" s="1"/>
  <c r="F830" i="1" s="1"/>
  <c r="S830" i="1"/>
  <c r="R830" i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P831" i="1"/>
  <c r="B831" i="1"/>
  <c r="G829" i="1"/>
  <c r="C818" i="1" l="1"/>
  <c r="D831" i="1"/>
  <c r="E831" i="1" s="1"/>
  <c r="F831" i="1" s="1"/>
  <c r="R831" i="1"/>
  <c r="S831" i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T832" i="1"/>
  <c r="B832" i="1"/>
  <c r="P832" i="1"/>
  <c r="G830" i="1"/>
  <c r="C819" i="1" l="1"/>
  <c r="D832" i="1"/>
  <c r="E832" i="1" s="1"/>
  <c r="F832" i="1" s="1"/>
  <c r="S832" i="1"/>
  <c r="R832" i="1"/>
  <c r="J1118" i="1"/>
  <c r="O709" i="1"/>
  <c r="Q709" i="1" s="1"/>
  <c r="B709" i="1" s="1"/>
  <c r="L710" i="1"/>
  <c r="M710" i="1" s="1"/>
  <c r="N710" i="1" s="1"/>
  <c r="K711" i="1"/>
  <c r="H711" i="1"/>
  <c r="I710" i="1"/>
  <c r="T833" i="1"/>
  <c r="U833" i="1"/>
  <c r="P833" i="1"/>
  <c r="B833" i="1"/>
  <c r="G831" i="1"/>
  <c r="C820" i="1" l="1"/>
  <c r="C821" i="1" s="1"/>
  <c r="C822" i="1" s="1"/>
  <c r="C823" i="1" s="1"/>
  <c r="S823" i="1" s="1"/>
  <c r="C824" i="1" s="1"/>
  <c r="C825" i="1" s="1"/>
  <c r="C826" i="1" s="1"/>
  <c r="C827" i="1" s="1"/>
  <c r="C828" i="1" s="1"/>
  <c r="C829" i="1" s="1"/>
  <c r="C830" i="1" s="1"/>
  <c r="C831" i="1" s="1"/>
  <c r="C832" i="1" s="1"/>
  <c r="D833" i="1"/>
  <c r="E833" i="1" s="1"/>
  <c r="F833" i="1" s="1"/>
  <c r="S833" i="1"/>
  <c r="R833" i="1"/>
  <c r="J1119" i="1"/>
  <c r="C833" i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G832" i="1"/>
  <c r="D834" i="1" l="1"/>
  <c r="E834" i="1" s="1"/>
  <c r="F834" i="1" s="1"/>
  <c r="R834" i="1"/>
  <c r="J1120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T835" i="1"/>
  <c r="B835" i="1"/>
  <c r="P835" i="1"/>
  <c r="G833" i="1"/>
  <c r="D835" i="1" l="1"/>
  <c r="E835" i="1" s="1"/>
  <c r="F835" i="1" s="1"/>
  <c r="S834" i="1"/>
  <c r="C835" i="1" s="1"/>
  <c r="R835" i="1"/>
  <c r="S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T836" i="1"/>
  <c r="G834" i="1"/>
  <c r="C836" i="1" l="1"/>
  <c r="D836" i="1"/>
  <c r="E836" i="1" s="1"/>
  <c r="F836" i="1" s="1"/>
  <c r="S836" i="1"/>
  <c r="R836" i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T837" i="1"/>
  <c r="G835" i="1"/>
  <c r="D837" i="1" l="1"/>
  <c r="E837" i="1" s="1"/>
  <c r="F837" i="1" s="1"/>
  <c r="R837" i="1"/>
  <c r="S837" i="1"/>
  <c r="J1123" i="1"/>
  <c r="C837" i="1"/>
  <c r="O714" i="1"/>
  <c r="Q714" i="1" s="1"/>
  <c r="B714" i="1" s="1"/>
  <c r="L715" i="1"/>
  <c r="M715" i="1" s="1"/>
  <c r="N715" i="1" s="1"/>
  <c r="K716" i="1"/>
  <c r="H716" i="1"/>
  <c r="I715" i="1"/>
  <c r="U838" i="1"/>
  <c r="T838" i="1"/>
  <c r="B838" i="1"/>
  <c r="P838" i="1"/>
  <c r="G836" i="1"/>
  <c r="D838" i="1" l="1"/>
  <c r="E838" i="1" s="1"/>
  <c r="F838" i="1" s="1"/>
  <c r="S838" i="1"/>
  <c r="R838" i="1"/>
  <c r="J1124" i="1"/>
  <c r="C838" i="1"/>
  <c r="O715" i="1"/>
  <c r="Q715" i="1" s="1"/>
  <c r="B715" i="1" s="1"/>
  <c r="H717" i="1"/>
  <c r="I716" i="1"/>
  <c r="L716" i="1"/>
  <c r="M716" i="1" s="1"/>
  <c r="N716" i="1" s="1"/>
  <c r="K717" i="1"/>
  <c r="U839" i="1"/>
  <c r="T839" i="1"/>
  <c r="B839" i="1"/>
  <c r="P839" i="1"/>
  <c r="G837" i="1"/>
  <c r="D839" i="1" l="1"/>
  <c r="E839" i="1" s="1"/>
  <c r="F839" i="1" s="1"/>
  <c r="R839" i="1"/>
  <c r="S839" i="1"/>
  <c r="J1125" i="1"/>
  <c r="C839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P840" i="1"/>
  <c r="B840" i="1"/>
  <c r="G838" i="1"/>
  <c r="D840" i="1" l="1"/>
  <c r="E840" i="1" s="1"/>
  <c r="F840" i="1" s="1"/>
  <c r="S840" i="1"/>
  <c r="R840" i="1"/>
  <c r="J1126" i="1"/>
  <c r="C840" i="1"/>
  <c r="O717" i="1"/>
  <c r="Q717" i="1" s="1"/>
  <c r="B717" i="1" s="1"/>
  <c r="H719" i="1"/>
  <c r="I718" i="1"/>
  <c r="L718" i="1"/>
  <c r="M718" i="1" s="1"/>
  <c r="N718" i="1" s="1"/>
  <c r="K719" i="1"/>
  <c r="U841" i="1"/>
  <c r="T841" i="1"/>
  <c r="P841" i="1"/>
  <c r="B841" i="1"/>
  <c r="G839" i="1"/>
  <c r="D841" i="1" l="1"/>
  <c r="E841" i="1" s="1"/>
  <c r="F841" i="1" s="1"/>
  <c r="S841" i="1"/>
  <c r="R841" i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T842" i="1"/>
  <c r="B842" i="1"/>
  <c r="P842" i="1"/>
  <c r="G840" i="1"/>
  <c r="D842" i="1" l="1"/>
  <c r="E842" i="1" s="1"/>
  <c r="F842" i="1" s="1"/>
  <c r="S842" i="1"/>
  <c r="R842" i="1"/>
  <c r="J1128" i="1"/>
  <c r="C842" i="1"/>
  <c r="O719" i="1"/>
  <c r="Q719" i="1" s="1"/>
  <c r="B719" i="1" s="1"/>
  <c r="H721" i="1"/>
  <c r="I720" i="1"/>
  <c r="L720" i="1"/>
  <c r="M720" i="1" s="1"/>
  <c r="N720" i="1" s="1"/>
  <c r="K721" i="1"/>
  <c r="T843" i="1"/>
  <c r="U843" i="1"/>
  <c r="P843" i="1"/>
  <c r="B843" i="1"/>
  <c r="G841" i="1"/>
  <c r="D843" i="1" l="1"/>
  <c r="E843" i="1" s="1"/>
  <c r="F843" i="1" s="1"/>
  <c r="R843" i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G842" i="1"/>
  <c r="S843" i="1" l="1"/>
  <c r="C844" i="1" s="1"/>
  <c r="D844" i="1"/>
  <c r="E844" i="1" s="1"/>
  <c r="F844" i="1" s="1"/>
  <c r="R844" i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U845" i="1"/>
  <c r="T845" i="1"/>
  <c r="G843" i="1"/>
  <c r="S844" i="1" l="1"/>
  <c r="C845" i="1" s="1"/>
  <c r="D845" i="1"/>
  <c r="E845" i="1" s="1"/>
  <c r="F845" i="1" s="1"/>
  <c r="S845" i="1"/>
  <c r="R845" i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B846" i="1"/>
  <c r="T846" i="1"/>
  <c r="U846" i="1"/>
  <c r="G844" i="1"/>
  <c r="C846" i="1" l="1"/>
  <c r="D846" i="1"/>
  <c r="E846" i="1" s="1"/>
  <c r="F846" i="1" s="1"/>
  <c r="R846" i="1"/>
  <c r="S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B847" i="1"/>
  <c r="P847" i="1"/>
  <c r="G845" i="1"/>
  <c r="C847" i="1" l="1"/>
  <c r="D847" i="1"/>
  <c r="E847" i="1" s="1"/>
  <c r="F847" i="1" s="1"/>
  <c r="R847" i="1"/>
  <c r="S847" i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B848" i="1"/>
  <c r="T848" i="1"/>
  <c r="U848" i="1"/>
  <c r="G846" i="1"/>
  <c r="C848" i="1" l="1"/>
  <c r="D848" i="1"/>
  <c r="E848" i="1" s="1"/>
  <c r="F848" i="1" s="1"/>
  <c r="R848" i="1"/>
  <c r="S848" i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B849" i="1"/>
  <c r="T849" i="1"/>
  <c r="U849" i="1"/>
  <c r="G847" i="1"/>
  <c r="C849" i="1" l="1"/>
  <c r="D849" i="1"/>
  <c r="E849" i="1" s="1"/>
  <c r="F849" i="1" s="1"/>
  <c r="S849" i="1"/>
  <c r="R849" i="1"/>
  <c r="J1135" i="1"/>
  <c r="O726" i="1"/>
  <c r="Q726" i="1" s="1"/>
  <c r="B726" i="1" s="1"/>
  <c r="H728" i="1"/>
  <c r="I727" i="1"/>
  <c r="L727" i="1"/>
  <c r="M727" i="1" s="1"/>
  <c r="N727" i="1" s="1"/>
  <c r="K728" i="1"/>
  <c r="T850" i="1"/>
  <c r="U850" i="1"/>
  <c r="P850" i="1"/>
  <c r="B850" i="1"/>
  <c r="G848" i="1"/>
  <c r="C850" i="1" l="1"/>
  <c r="D850" i="1"/>
  <c r="E850" i="1" s="1"/>
  <c r="F850" i="1" s="1"/>
  <c r="S850" i="1"/>
  <c r="R850" i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U851" i="1"/>
  <c r="T851" i="1"/>
  <c r="G849" i="1"/>
  <c r="D851" i="1" l="1"/>
  <c r="E851" i="1" s="1"/>
  <c r="F851" i="1" s="1"/>
  <c r="R851" i="1"/>
  <c r="S851" i="1"/>
  <c r="J1137" i="1"/>
  <c r="C851" i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B852" i="1"/>
  <c r="P852" i="1"/>
  <c r="G850" i="1"/>
  <c r="D852" i="1" l="1"/>
  <c r="E852" i="1" s="1"/>
  <c r="F852" i="1" s="1"/>
  <c r="S852" i="1"/>
  <c r="R852" i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B853" i="1"/>
  <c r="P853" i="1"/>
  <c r="G851" i="1"/>
  <c r="C853" i="1" l="1"/>
  <c r="D853" i="1"/>
  <c r="E853" i="1" s="1"/>
  <c r="F853" i="1" s="1"/>
  <c r="R853" i="1"/>
  <c r="S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U854" i="1"/>
  <c r="T854" i="1"/>
  <c r="G852" i="1"/>
  <c r="D854" i="1" l="1"/>
  <c r="E854" i="1" s="1"/>
  <c r="F854" i="1" s="1"/>
  <c r="R854" i="1"/>
  <c r="S854" i="1"/>
  <c r="J1140" i="1"/>
  <c r="C854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B855" i="1"/>
  <c r="P855" i="1"/>
  <c r="G853" i="1"/>
  <c r="D855" i="1" l="1"/>
  <c r="E855" i="1" s="1"/>
  <c r="F855" i="1" s="1"/>
  <c r="R855" i="1"/>
  <c r="S855" i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U856" i="1"/>
  <c r="T856" i="1"/>
  <c r="G854" i="1"/>
  <c r="D856" i="1" l="1"/>
  <c r="E856" i="1" s="1"/>
  <c r="F856" i="1" s="1"/>
  <c r="S856" i="1"/>
  <c r="R856" i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U857" i="1"/>
  <c r="P857" i="1"/>
  <c r="B857" i="1"/>
  <c r="G855" i="1"/>
  <c r="C857" i="1" l="1"/>
  <c r="D857" i="1"/>
  <c r="E857" i="1" s="1"/>
  <c r="F857" i="1" s="1"/>
  <c r="S857" i="1"/>
  <c r="R857" i="1"/>
  <c r="J1143" i="1"/>
  <c r="O734" i="1"/>
  <c r="Q734" i="1" s="1"/>
  <c r="B734" i="1" s="1"/>
  <c r="I735" i="1"/>
  <c r="H736" i="1"/>
  <c r="L735" i="1"/>
  <c r="M735" i="1" s="1"/>
  <c r="N735" i="1" s="1"/>
  <c r="K736" i="1"/>
  <c r="P858" i="1"/>
  <c r="B858" i="1"/>
  <c r="U858" i="1"/>
  <c r="T858" i="1"/>
  <c r="G856" i="1"/>
  <c r="D858" i="1" l="1"/>
  <c r="E858" i="1" s="1"/>
  <c r="F858" i="1" s="1"/>
  <c r="S858" i="1"/>
  <c r="R858" i="1"/>
  <c r="J1144" i="1"/>
  <c r="O735" i="1"/>
  <c r="Q735" i="1" s="1"/>
  <c r="B735" i="1" s="1"/>
  <c r="C858" i="1"/>
  <c r="L736" i="1"/>
  <c r="M736" i="1" s="1"/>
  <c r="N736" i="1" s="1"/>
  <c r="K737" i="1"/>
  <c r="H737" i="1"/>
  <c r="I736" i="1"/>
  <c r="T859" i="1"/>
  <c r="U859" i="1"/>
  <c r="P859" i="1"/>
  <c r="B859" i="1"/>
  <c r="G857" i="1"/>
  <c r="D859" i="1" l="1"/>
  <c r="E859" i="1" s="1"/>
  <c r="F859" i="1" s="1"/>
  <c r="R859" i="1"/>
  <c r="S859" i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T860" i="1"/>
  <c r="G858" i="1"/>
  <c r="D860" i="1" l="1"/>
  <c r="E860" i="1" s="1"/>
  <c r="F860" i="1" s="1"/>
  <c r="R860" i="1"/>
  <c r="S860" i="1" s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T861" i="1"/>
  <c r="U861" i="1"/>
  <c r="G859" i="1"/>
  <c r="D861" i="1" l="1"/>
  <c r="E861" i="1" s="1"/>
  <c r="F861" i="1" s="1"/>
  <c r="S861" i="1"/>
  <c r="R861" i="1"/>
  <c r="J1147" i="1"/>
  <c r="C861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U862" i="1"/>
  <c r="T862" i="1"/>
  <c r="G860" i="1"/>
  <c r="D862" i="1" l="1"/>
  <c r="E862" i="1" s="1"/>
  <c r="F862" i="1" s="1"/>
  <c r="R862" i="1"/>
  <c r="S862" i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T863" i="1"/>
  <c r="U863" i="1"/>
  <c r="B863" i="1"/>
  <c r="P863" i="1"/>
  <c r="G861" i="1"/>
  <c r="D863" i="1" l="1"/>
  <c r="E863" i="1" s="1"/>
  <c r="F863" i="1" s="1"/>
  <c r="R863" i="1"/>
  <c r="J1149" i="1"/>
  <c r="C863" i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U864" i="1"/>
  <c r="T864" i="1"/>
  <c r="G862" i="1"/>
  <c r="D864" i="1" l="1"/>
  <c r="E864" i="1" s="1"/>
  <c r="F864" i="1" s="1"/>
  <c r="S863" i="1"/>
  <c r="C864" i="1" s="1"/>
  <c r="S864" i="1"/>
  <c r="R864" i="1"/>
  <c r="J1150" i="1"/>
  <c r="O741" i="1"/>
  <c r="Q741" i="1" s="1"/>
  <c r="B741" i="1" s="1"/>
  <c r="L742" i="1"/>
  <c r="M742" i="1" s="1"/>
  <c r="N742" i="1" s="1"/>
  <c r="K743" i="1"/>
  <c r="H743" i="1"/>
  <c r="I742" i="1"/>
  <c r="B865" i="1"/>
  <c r="P865" i="1"/>
  <c r="U865" i="1"/>
  <c r="T865" i="1"/>
  <c r="G863" i="1"/>
  <c r="D865" i="1" l="1"/>
  <c r="E865" i="1" s="1"/>
  <c r="F865" i="1" s="1"/>
  <c r="R865" i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T866" i="1"/>
  <c r="G864" i="1"/>
  <c r="S865" i="1" l="1"/>
  <c r="C866" i="1" s="1"/>
  <c r="D866" i="1"/>
  <c r="E866" i="1" s="1"/>
  <c r="F866" i="1" s="1"/>
  <c r="R866" i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B867" i="1"/>
  <c r="T867" i="1"/>
  <c r="U867" i="1"/>
  <c r="G865" i="1"/>
  <c r="S866" i="1" l="1"/>
  <c r="C867" i="1" s="1"/>
  <c r="D867" i="1"/>
  <c r="E867" i="1" s="1"/>
  <c r="F867" i="1" s="1"/>
  <c r="R867" i="1"/>
  <c r="S867" i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U868" i="1"/>
  <c r="T868" i="1"/>
  <c r="G866" i="1"/>
  <c r="D868" i="1" l="1"/>
  <c r="E868" i="1" s="1"/>
  <c r="F868" i="1" s="1"/>
  <c r="S868" i="1"/>
  <c r="R868" i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T869" i="1"/>
  <c r="P869" i="1"/>
  <c r="B869" i="1"/>
  <c r="G867" i="1"/>
  <c r="C869" i="1" l="1"/>
  <c r="D869" i="1"/>
  <c r="E869" i="1" s="1"/>
  <c r="F869" i="1" s="1"/>
  <c r="R869" i="1"/>
  <c r="S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T870" i="1"/>
  <c r="B870" i="1"/>
  <c r="P870" i="1"/>
  <c r="G868" i="1"/>
  <c r="D870" i="1" l="1"/>
  <c r="E870" i="1" s="1"/>
  <c r="F870" i="1" s="1"/>
  <c r="S870" i="1"/>
  <c r="R870" i="1"/>
  <c r="C870" i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T871" i="1"/>
  <c r="B871" i="1"/>
  <c r="P871" i="1"/>
  <c r="G869" i="1"/>
  <c r="D871" i="1" l="1"/>
  <c r="E871" i="1" s="1"/>
  <c r="F871" i="1" s="1"/>
  <c r="R871" i="1"/>
  <c r="S871" i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B872" i="1"/>
  <c r="P872" i="1"/>
  <c r="G870" i="1"/>
  <c r="C872" i="1" l="1"/>
  <c r="D872" i="1"/>
  <c r="E872" i="1" s="1"/>
  <c r="F872" i="1" s="1"/>
  <c r="S872" i="1"/>
  <c r="R872" i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T873" i="1"/>
  <c r="B873" i="1"/>
  <c r="P873" i="1"/>
  <c r="G871" i="1"/>
  <c r="C873" i="1" l="1"/>
  <c r="D873" i="1"/>
  <c r="E873" i="1" s="1"/>
  <c r="F873" i="1" s="1"/>
  <c r="S873" i="1"/>
  <c r="R873" i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T874" i="1"/>
  <c r="B874" i="1"/>
  <c r="P874" i="1"/>
  <c r="G872" i="1"/>
  <c r="C874" i="1" l="1"/>
  <c r="D874" i="1"/>
  <c r="E874" i="1" s="1"/>
  <c r="F874" i="1" s="1"/>
  <c r="S874" i="1"/>
  <c r="R874" i="1"/>
  <c r="J1160" i="1"/>
  <c r="O751" i="1"/>
  <c r="Q751" i="1" s="1"/>
  <c r="B751" i="1" s="1"/>
  <c r="L752" i="1"/>
  <c r="M752" i="1" s="1"/>
  <c r="N752" i="1" s="1"/>
  <c r="K753" i="1"/>
  <c r="H753" i="1"/>
  <c r="I752" i="1"/>
  <c r="U875" i="1"/>
  <c r="T875" i="1"/>
  <c r="B875" i="1"/>
  <c r="P875" i="1"/>
  <c r="G873" i="1"/>
  <c r="C875" i="1" l="1"/>
  <c r="D875" i="1"/>
  <c r="E875" i="1" s="1"/>
  <c r="F875" i="1" s="1"/>
  <c r="R875" i="1"/>
  <c r="S875" i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T876" i="1"/>
  <c r="U876" i="1"/>
  <c r="G874" i="1"/>
  <c r="D876" i="1" l="1"/>
  <c r="E876" i="1" s="1"/>
  <c r="F876" i="1" s="1"/>
  <c r="S876" i="1"/>
  <c r="R876" i="1"/>
  <c r="J1162" i="1"/>
  <c r="C876" i="1"/>
  <c r="O753" i="1"/>
  <c r="Q753" i="1" s="1"/>
  <c r="B753" i="1" s="1"/>
  <c r="L754" i="1"/>
  <c r="M754" i="1" s="1"/>
  <c r="N754" i="1" s="1"/>
  <c r="K755" i="1"/>
  <c r="H755" i="1"/>
  <c r="I754" i="1"/>
  <c r="U877" i="1"/>
  <c r="T877" i="1"/>
  <c r="P877" i="1"/>
  <c r="B877" i="1"/>
  <c r="G875" i="1"/>
  <c r="D877" i="1" l="1"/>
  <c r="E877" i="1" s="1"/>
  <c r="F877" i="1" s="1"/>
  <c r="R877" i="1"/>
  <c r="S877" i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U878" i="1"/>
  <c r="T878" i="1"/>
  <c r="G876" i="1"/>
  <c r="D878" i="1" l="1"/>
  <c r="E878" i="1" s="1"/>
  <c r="F878" i="1" s="1"/>
  <c r="S878" i="1"/>
  <c r="R878" i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T879" i="1"/>
  <c r="G877" i="1"/>
  <c r="C879" i="1" l="1"/>
  <c r="D879" i="1"/>
  <c r="E879" i="1" s="1"/>
  <c r="F879" i="1" s="1"/>
  <c r="S879" i="1"/>
  <c r="R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T880" i="1"/>
  <c r="G878" i="1"/>
  <c r="D880" i="1" l="1"/>
  <c r="E880" i="1" s="1"/>
  <c r="F880" i="1" s="1"/>
  <c r="S880" i="1"/>
  <c r="R880" i="1"/>
  <c r="J1166" i="1"/>
  <c r="O757" i="1"/>
  <c r="Q757" i="1" s="1"/>
  <c r="B757" i="1" s="1"/>
  <c r="C880" i="1"/>
  <c r="L758" i="1"/>
  <c r="M758" i="1" s="1"/>
  <c r="N758" i="1" s="1"/>
  <c r="K759" i="1"/>
  <c r="H759" i="1"/>
  <c r="I758" i="1"/>
  <c r="B881" i="1"/>
  <c r="P881" i="1"/>
  <c r="U881" i="1"/>
  <c r="T881" i="1"/>
  <c r="G879" i="1"/>
  <c r="D881" i="1" l="1"/>
  <c r="E881" i="1" s="1"/>
  <c r="F881" i="1" s="1"/>
  <c r="S881" i="1"/>
  <c r="R881" i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U882" i="1"/>
  <c r="T882" i="1"/>
  <c r="G880" i="1"/>
  <c r="D882" i="1" l="1"/>
  <c r="E882" i="1" s="1"/>
  <c r="F882" i="1" s="1"/>
  <c r="S882" i="1"/>
  <c r="R882" i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U883" i="1"/>
  <c r="B883" i="1"/>
  <c r="P883" i="1"/>
  <c r="G881" i="1"/>
  <c r="D883" i="1" l="1"/>
  <c r="E883" i="1" s="1"/>
  <c r="F883" i="1" s="1"/>
  <c r="S883" i="1"/>
  <c r="R883" i="1"/>
  <c r="J1169" i="1"/>
  <c r="C883" i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G882" i="1"/>
  <c r="D884" i="1" l="1"/>
  <c r="E884" i="1" s="1"/>
  <c r="F884" i="1" s="1"/>
  <c r="S884" i="1"/>
  <c r="R884" i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G883" i="1"/>
  <c r="D885" i="1" l="1"/>
  <c r="E885" i="1" s="1"/>
  <c r="F885" i="1" s="1"/>
  <c r="B885" i="1"/>
  <c r="P885" i="1"/>
  <c r="T886" i="1" s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s="1"/>
  <c r="D886" i="1" l="1"/>
  <c r="E886" i="1" s="1"/>
  <c r="F886" i="1" s="1"/>
  <c r="B886" i="1"/>
  <c r="P886" i="1"/>
  <c r="S885" i="1"/>
  <c r="C886" i="1" s="1"/>
  <c r="R885" i="1"/>
  <c r="U886" i="1"/>
  <c r="J1172" i="1"/>
  <c r="G886" i="1"/>
  <c r="O763" i="1"/>
  <c r="Q763" i="1" s="1"/>
  <c r="B763" i="1" s="1"/>
  <c r="L764" i="1"/>
  <c r="M764" i="1" s="1"/>
  <c r="N764" i="1" s="1"/>
  <c r="K765" i="1"/>
  <c r="H765" i="1"/>
  <c r="I764" i="1"/>
  <c r="S886" i="1" l="1"/>
  <c r="C887" i="1" s="1"/>
  <c r="R886" i="1"/>
  <c r="D887" i="1"/>
  <c r="E887" i="1" s="1"/>
  <c r="F887" i="1" s="1"/>
  <c r="B887" i="1"/>
  <c r="P887" i="1"/>
  <c r="U887" i="1"/>
  <c r="T887" i="1"/>
  <c r="J1173" i="1"/>
  <c r="G887" i="1"/>
  <c r="O764" i="1"/>
  <c r="Q764" i="1" s="1"/>
  <c r="B764" i="1" s="1"/>
  <c r="H766" i="1"/>
  <c r="I765" i="1"/>
  <c r="L765" i="1"/>
  <c r="M765" i="1" s="1"/>
  <c r="N765" i="1" s="1"/>
  <c r="K766" i="1"/>
  <c r="U888" i="1" l="1"/>
  <c r="D888" i="1"/>
  <c r="E888" i="1" s="1"/>
  <c r="F888" i="1" s="1"/>
  <c r="B888" i="1"/>
  <c r="P888" i="1"/>
  <c r="R887" i="1"/>
  <c r="S887" i="1" s="1"/>
  <c r="C888" i="1" s="1"/>
  <c r="T888" i="1"/>
  <c r="J1174" i="1"/>
  <c r="G888" i="1"/>
  <c r="O765" i="1"/>
  <c r="Q765" i="1" s="1"/>
  <c r="B765" i="1" s="1"/>
  <c r="L766" i="1"/>
  <c r="M766" i="1" s="1"/>
  <c r="N766" i="1" s="1"/>
  <c r="K767" i="1"/>
  <c r="H767" i="1"/>
  <c r="I766" i="1"/>
  <c r="R888" i="1" l="1"/>
  <c r="S888" i="1" s="1"/>
  <c r="C889" i="1" s="1"/>
  <c r="D889" i="1"/>
  <c r="E889" i="1" s="1"/>
  <c r="F889" i="1" s="1"/>
  <c r="B889" i="1"/>
  <c r="P889" i="1"/>
  <c r="U889" i="1"/>
  <c r="T889" i="1"/>
  <c r="J1175" i="1"/>
  <c r="G889" i="1"/>
  <c r="O766" i="1"/>
  <c r="Q766" i="1" s="1"/>
  <c r="B766" i="1" s="1"/>
  <c r="H768" i="1"/>
  <c r="I767" i="1"/>
  <c r="L767" i="1"/>
  <c r="M767" i="1" s="1"/>
  <c r="N767" i="1" s="1"/>
  <c r="K768" i="1"/>
  <c r="U890" i="1" l="1"/>
  <c r="D890" i="1"/>
  <c r="E890" i="1" s="1"/>
  <c r="F890" i="1" s="1"/>
  <c r="B890" i="1"/>
  <c r="P890" i="1"/>
  <c r="R889" i="1"/>
  <c r="S889" i="1"/>
  <c r="C890" i="1" s="1"/>
  <c r="T890" i="1"/>
  <c r="J1176" i="1"/>
  <c r="G890" i="1"/>
  <c r="O767" i="1"/>
  <c r="Q767" i="1" s="1"/>
  <c r="B767" i="1" s="1"/>
  <c r="K769" i="1"/>
  <c r="L768" i="1"/>
  <c r="M768" i="1" s="1"/>
  <c r="N768" i="1" s="1"/>
  <c r="H769" i="1"/>
  <c r="I768" i="1"/>
  <c r="R890" i="1" l="1"/>
  <c r="S890" i="1"/>
  <c r="C891" i="1" s="1"/>
  <c r="D891" i="1"/>
  <c r="E891" i="1" s="1"/>
  <c r="F891" i="1" s="1"/>
  <c r="B891" i="1"/>
  <c r="P891" i="1"/>
  <c r="U891" i="1"/>
  <c r="T891" i="1"/>
  <c r="J1177" i="1"/>
  <c r="G891" i="1"/>
  <c r="O768" i="1"/>
  <c r="Q768" i="1" s="1"/>
  <c r="B768" i="1" s="1"/>
  <c r="I769" i="1"/>
  <c r="H770" i="1"/>
  <c r="L769" i="1"/>
  <c r="M769" i="1" s="1"/>
  <c r="N769" i="1" s="1"/>
  <c r="K770" i="1"/>
  <c r="U892" i="1" l="1"/>
  <c r="S891" i="1"/>
  <c r="C892" i="1" s="1"/>
  <c r="R891" i="1"/>
  <c r="D892" i="1"/>
  <c r="E892" i="1" s="1"/>
  <c r="F892" i="1" s="1"/>
  <c r="B892" i="1"/>
  <c r="P892" i="1"/>
  <c r="T892" i="1"/>
  <c r="J1178" i="1"/>
  <c r="G892" i="1"/>
  <c r="O769" i="1"/>
  <c r="Q769" i="1" s="1"/>
  <c r="B769" i="1" s="1"/>
  <c r="K771" i="1"/>
  <c r="L770" i="1"/>
  <c r="M770" i="1" s="1"/>
  <c r="N770" i="1" s="1"/>
  <c r="H771" i="1"/>
  <c r="I770" i="1"/>
  <c r="R892" i="1" l="1"/>
  <c r="S892" i="1" s="1"/>
  <c r="C893" i="1" s="1"/>
  <c r="D893" i="1"/>
  <c r="E893" i="1" s="1"/>
  <c r="F893" i="1" s="1"/>
  <c r="B893" i="1"/>
  <c r="P893" i="1"/>
  <c r="U893" i="1"/>
  <c r="T893" i="1"/>
  <c r="J1179" i="1"/>
  <c r="G893" i="1"/>
  <c r="O770" i="1"/>
  <c r="Q770" i="1" s="1"/>
  <c r="B770" i="1" s="1"/>
  <c r="H772" i="1"/>
  <c r="I771" i="1"/>
  <c r="L771" i="1"/>
  <c r="M771" i="1" s="1"/>
  <c r="N771" i="1" s="1"/>
  <c r="K772" i="1"/>
  <c r="U894" i="1" l="1"/>
  <c r="R893" i="1"/>
  <c r="S893" i="1"/>
  <c r="C894" i="1" s="1"/>
  <c r="D894" i="1"/>
  <c r="E894" i="1" s="1"/>
  <c r="F894" i="1" s="1"/>
  <c r="B894" i="1"/>
  <c r="P894" i="1"/>
  <c r="T894" i="1"/>
  <c r="J1180" i="1"/>
  <c r="G894" i="1"/>
  <c r="O771" i="1"/>
  <c r="Q771" i="1" s="1"/>
  <c r="B771" i="1" s="1"/>
  <c r="L772" i="1"/>
  <c r="M772" i="1" s="1"/>
  <c r="N772" i="1" s="1"/>
  <c r="K773" i="1"/>
  <c r="H773" i="1"/>
  <c r="I772" i="1"/>
  <c r="R894" i="1" l="1"/>
  <c r="S894" i="1"/>
  <c r="C895" i="1" s="1"/>
  <c r="D895" i="1"/>
  <c r="E895" i="1" s="1"/>
  <c r="F895" i="1" s="1"/>
  <c r="B895" i="1"/>
  <c r="P895" i="1"/>
  <c r="R895" i="1" s="1"/>
  <c r="U895" i="1"/>
  <c r="T895" i="1"/>
  <c r="J1181" i="1"/>
  <c r="G895" i="1"/>
  <c r="O772" i="1"/>
  <c r="Q772" i="1" s="1"/>
  <c r="B772" i="1" s="1"/>
  <c r="H774" i="1"/>
  <c r="I773" i="1"/>
  <c r="K774" i="1"/>
  <c r="L773" i="1"/>
  <c r="M773" i="1" s="1"/>
  <c r="N773" i="1" s="1"/>
  <c r="S895" i="1" l="1"/>
  <c r="C896" i="1" s="1"/>
  <c r="U896" i="1"/>
  <c r="D896" i="1"/>
  <c r="E896" i="1" s="1"/>
  <c r="F896" i="1" s="1"/>
  <c r="B896" i="1"/>
  <c r="P896" i="1"/>
  <c r="T896" i="1"/>
  <c r="J1182" i="1"/>
  <c r="G896" i="1"/>
  <c r="O773" i="1"/>
  <c r="Q773" i="1" s="1"/>
  <c r="B773" i="1" s="1"/>
  <c r="L774" i="1"/>
  <c r="M774" i="1" s="1"/>
  <c r="N774" i="1" s="1"/>
  <c r="K775" i="1"/>
  <c r="H775" i="1"/>
  <c r="I774" i="1"/>
  <c r="T897" i="1" l="1"/>
  <c r="D897" i="1"/>
  <c r="E897" i="1" s="1"/>
  <c r="F897" i="1" s="1"/>
  <c r="B897" i="1"/>
  <c r="P897" i="1"/>
  <c r="U897" i="1"/>
  <c r="S896" i="1"/>
  <c r="C897" i="1" s="1"/>
  <c r="R896" i="1"/>
  <c r="J1183" i="1"/>
  <c r="G897" i="1"/>
  <c r="O774" i="1"/>
  <c r="Q774" i="1" s="1"/>
  <c r="B774" i="1" s="1"/>
  <c r="H776" i="1"/>
  <c r="I775" i="1"/>
  <c r="K776" i="1"/>
  <c r="L775" i="1"/>
  <c r="M775" i="1" s="1"/>
  <c r="N775" i="1" s="1"/>
  <c r="U898" i="1" l="1"/>
  <c r="S897" i="1"/>
  <c r="C898" i="1" s="1"/>
  <c r="R897" i="1"/>
  <c r="D898" i="1"/>
  <c r="E898" i="1" s="1"/>
  <c r="F898" i="1" s="1"/>
  <c r="B898" i="1"/>
  <c r="P898" i="1"/>
  <c r="T898" i="1"/>
  <c r="J1184" i="1"/>
  <c r="G898" i="1"/>
  <c r="O775" i="1"/>
  <c r="Q775" i="1" s="1"/>
  <c r="B775" i="1" s="1"/>
  <c r="L776" i="1"/>
  <c r="M776" i="1" s="1"/>
  <c r="N776" i="1" s="1"/>
  <c r="K777" i="1"/>
  <c r="H777" i="1"/>
  <c r="I776" i="1"/>
  <c r="R898" i="1" l="1"/>
  <c r="S898" i="1"/>
  <c r="C899" i="1" s="1"/>
  <c r="U899" i="1"/>
  <c r="D899" i="1"/>
  <c r="E899" i="1" s="1"/>
  <c r="F899" i="1" s="1"/>
  <c r="B899" i="1"/>
  <c r="P899" i="1"/>
  <c r="T899" i="1"/>
  <c r="J1185" i="1"/>
  <c r="G899" i="1"/>
  <c r="O776" i="1"/>
  <c r="Q776" i="1" s="1"/>
  <c r="B776" i="1" s="1"/>
  <c r="H778" i="1"/>
  <c r="I777" i="1"/>
  <c r="L777" i="1"/>
  <c r="M777" i="1" s="1"/>
  <c r="N777" i="1" s="1"/>
  <c r="K778" i="1"/>
  <c r="S899" i="1" l="1"/>
  <c r="C900" i="1" s="1"/>
  <c r="R899" i="1"/>
  <c r="D900" i="1"/>
  <c r="E900" i="1" s="1"/>
  <c r="F900" i="1" s="1"/>
  <c r="B900" i="1"/>
  <c r="P900" i="1"/>
  <c r="U900" i="1"/>
  <c r="T900" i="1"/>
  <c r="J1186" i="1"/>
  <c r="G900" i="1"/>
  <c r="O777" i="1"/>
  <c r="Q777" i="1" s="1"/>
  <c r="B777" i="1" s="1"/>
  <c r="L778" i="1"/>
  <c r="M778" i="1" s="1"/>
  <c r="N778" i="1" s="1"/>
  <c r="K779" i="1"/>
  <c r="I778" i="1"/>
  <c r="H779" i="1"/>
  <c r="U901" i="1" l="1"/>
  <c r="D901" i="1"/>
  <c r="E901" i="1" s="1"/>
  <c r="F901" i="1" s="1"/>
  <c r="B901" i="1"/>
  <c r="P901" i="1"/>
  <c r="S900" i="1"/>
  <c r="C901" i="1" s="1"/>
  <c r="R900" i="1"/>
  <c r="T901" i="1"/>
  <c r="J1187" i="1"/>
  <c r="G901" i="1"/>
  <c r="O778" i="1"/>
  <c r="Q778" i="1" s="1"/>
  <c r="B778" i="1" s="1"/>
  <c r="H780" i="1"/>
  <c r="I779" i="1"/>
  <c r="L779" i="1"/>
  <c r="M779" i="1" s="1"/>
  <c r="N779" i="1" s="1"/>
  <c r="K780" i="1"/>
  <c r="R901" i="1" l="1"/>
  <c r="S901" i="1"/>
  <c r="C902" i="1" s="1"/>
  <c r="D902" i="1"/>
  <c r="E902" i="1" s="1"/>
  <c r="F902" i="1" s="1"/>
  <c r="B902" i="1"/>
  <c r="P902" i="1"/>
  <c r="U902" i="1"/>
  <c r="T902" i="1"/>
  <c r="J1188" i="1"/>
  <c r="G902" i="1"/>
  <c r="O779" i="1"/>
  <c r="Q779" i="1" s="1"/>
  <c r="B779" i="1" s="1"/>
  <c r="K781" i="1"/>
  <c r="L780" i="1"/>
  <c r="M780" i="1" s="1"/>
  <c r="N780" i="1" s="1"/>
  <c r="H781" i="1"/>
  <c r="I780" i="1"/>
  <c r="U903" i="1" l="1"/>
  <c r="S902" i="1"/>
  <c r="C903" i="1" s="1"/>
  <c r="R902" i="1"/>
  <c r="D903" i="1"/>
  <c r="E903" i="1" s="1"/>
  <c r="F903" i="1" s="1"/>
  <c r="B903" i="1"/>
  <c r="P903" i="1"/>
  <c r="T903" i="1"/>
  <c r="J1189" i="1"/>
  <c r="G903" i="1"/>
  <c r="O780" i="1"/>
  <c r="Q780" i="1" s="1"/>
  <c r="B780" i="1" s="1"/>
  <c r="L781" i="1"/>
  <c r="M781" i="1" s="1"/>
  <c r="N781" i="1" s="1"/>
  <c r="K782" i="1"/>
  <c r="H782" i="1"/>
  <c r="I781" i="1"/>
  <c r="D904" i="1" l="1"/>
  <c r="E904" i="1" s="1"/>
  <c r="F904" i="1" s="1"/>
  <c r="B904" i="1"/>
  <c r="P904" i="1"/>
  <c r="R903" i="1"/>
  <c r="S903" i="1"/>
  <c r="C904" i="1" s="1"/>
  <c r="U904" i="1"/>
  <c r="T904" i="1"/>
  <c r="J1190" i="1"/>
  <c r="G904" i="1"/>
  <c r="O781" i="1"/>
  <c r="Q781" i="1" s="1"/>
  <c r="B781" i="1" s="1"/>
  <c r="H783" i="1"/>
  <c r="I782" i="1"/>
  <c r="K783" i="1"/>
  <c r="L782" i="1"/>
  <c r="M782" i="1" s="1"/>
  <c r="N782" i="1" s="1"/>
  <c r="U905" i="1" l="1"/>
  <c r="R904" i="1"/>
  <c r="S904" i="1"/>
  <c r="C905" i="1" s="1"/>
  <c r="D905" i="1"/>
  <c r="E905" i="1" s="1"/>
  <c r="F905" i="1" s="1"/>
  <c r="B905" i="1"/>
  <c r="P905" i="1"/>
  <c r="T905" i="1"/>
  <c r="J1191" i="1"/>
  <c r="G905" i="1"/>
  <c r="O782" i="1"/>
  <c r="Q782" i="1" s="1"/>
  <c r="B782" i="1" s="1"/>
  <c r="K784" i="1"/>
  <c r="L783" i="1"/>
  <c r="M783" i="1" s="1"/>
  <c r="N783" i="1" s="1"/>
  <c r="H784" i="1"/>
  <c r="I783" i="1"/>
  <c r="D906" i="1" l="1"/>
  <c r="E906" i="1" s="1"/>
  <c r="F906" i="1" s="1"/>
  <c r="B906" i="1"/>
  <c r="P906" i="1"/>
  <c r="S905" i="1"/>
  <c r="C906" i="1" s="1"/>
  <c r="R905" i="1"/>
  <c r="U906" i="1"/>
  <c r="T906" i="1"/>
  <c r="J1192" i="1"/>
  <c r="G906" i="1"/>
  <c r="O783" i="1"/>
  <c r="Q783" i="1" s="1"/>
  <c r="B783" i="1" s="1"/>
  <c r="H785" i="1"/>
  <c r="I784" i="1"/>
  <c r="K785" i="1"/>
  <c r="L784" i="1"/>
  <c r="M784" i="1" s="1"/>
  <c r="N784" i="1" s="1"/>
  <c r="U907" i="1" l="1"/>
  <c r="S906" i="1"/>
  <c r="C907" i="1" s="1"/>
  <c r="R906" i="1"/>
  <c r="D907" i="1"/>
  <c r="E907" i="1" s="1"/>
  <c r="F907" i="1" s="1"/>
  <c r="B907" i="1"/>
  <c r="P907" i="1"/>
  <c r="T907" i="1"/>
  <c r="J1193" i="1"/>
  <c r="G907" i="1"/>
  <c r="O784" i="1"/>
  <c r="Q784" i="1" s="1"/>
  <c r="B784" i="1" s="1"/>
  <c r="L785" i="1"/>
  <c r="M785" i="1" s="1"/>
  <c r="N785" i="1" s="1"/>
  <c r="K786" i="1"/>
  <c r="H786" i="1"/>
  <c r="I785" i="1"/>
  <c r="R907" i="1" l="1"/>
  <c r="S907" i="1"/>
  <c r="C908" i="1" s="1"/>
  <c r="U908" i="1"/>
  <c r="D908" i="1"/>
  <c r="E908" i="1" s="1"/>
  <c r="F908" i="1" s="1"/>
  <c r="B908" i="1"/>
  <c r="P908" i="1"/>
  <c r="T908" i="1"/>
  <c r="J1194" i="1"/>
  <c r="G908" i="1"/>
  <c r="O785" i="1"/>
  <c r="Q785" i="1" s="1"/>
  <c r="B785" i="1" s="1"/>
  <c r="H787" i="1"/>
  <c r="I786" i="1"/>
  <c r="K787" i="1"/>
  <c r="L786" i="1"/>
  <c r="M786" i="1" s="1"/>
  <c r="N786" i="1" s="1"/>
  <c r="S908" i="1" l="1"/>
  <c r="C909" i="1" s="1"/>
  <c r="R908" i="1"/>
  <c r="D909" i="1"/>
  <c r="E909" i="1" s="1"/>
  <c r="F909" i="1" s="1"/>
  <c r="B909" i="1"/>
  <c r="P909" i="1"/>
  <c r="U909" i="1"/>
  <c r="T909" i="1"/>
  <c r="J1195" i="1"/>
  <c r="G909" i="1"/>
  <c r="O786" i="1"/>
  <c r="Q786" i="1" s="1"/>
  <c r="B786" i="1" s="1"/>
  <c r="L787" i="1"/>
  <c r="M787" i="1" s="1"/>
  <c r="N787" i="1" s="1"/>
  <c r="K788" i="1"/>
  <c r="H788" i="1"/>
  <c r="I787" i="1"/>
  <c r="R909" i="1" l="1"/>
  <c r="S909" i="1" s="1"/>
  <c r="C910" i="1" s="1"/>
  <c r="U910" i="1"/>
  <c r="D910" i="1"/>
  <c r="E910" i="1" s="1"/>
  <c r="F910" i="1" s="1"/>
  <c r="B910" i="1"/>
  <c r="P910" i="1"/>
  <c r="T910" i="1"/>
  <c r="J1196" i="1"/>
  <c r="G910" i="1"/>
  <c r="O787" i="1"/>
  <c r="Q787" i="1" s="1"/>
  <c r="B787" i="1" s="1"/>
  <c r="H789" i="1"/>
  <c r="I788" i="1"/>
  <c r="L788" i="1"/>
  <c r="M788" i="1" s="1"/>
  <c r="N788" i="1" s="1"/>
  <c r="K789" i="1"/>
  <c r="D911" i="1" l="1"/>
  <c r="E911" i="1" s="1"/>
  <c r="F911" i="1" s="1"/>
  <c r="B911" i="1"/>
  <c r="P911" i="1"/>
  <c r="U911" i="1"/>
  <c r="R910" i="1"/>
  <c r="S910" i="1" s="1"/>
  <c r="C911" i="1" s="1"/>
  <c r="T911" i="1"/>
  <c r="J1197" i="1"/>
  <c r="G911" i="1"/>
  <c r="O788" i="1"/>
  <c r="Q788" i="1" s="1"/>
  <c r="B788" i="1" s="1"/>
  <c r="L789" i="1"/>
  <c r="M789" i="1" s="1"/>
  <c r="N789" i="1" s="1"/>
  <c r="K790" i="1"/>
  <c r="H790" i="1"/>
  <c r="I789" i="1"/>
  <c r="U912" i="1" l="1"/>
  <c r="R911" i="1"/>
  <c r="S911" i="1"/>
  <c r="C912" i="1" s="1"/>
  <c r="D912" i="1"/>
  <c r="E912" i="1" s="1"/>
  <c r="F912" i="1" s="1"/>
  <c r="B912" i="1"/>
  <c r="P912" i="1"/>
  <c r="T912" i="1"/>
  <c r="J1198" i="1"/>
  <c r="G912" i="1"/>
  <c r="O789" i="1"/>
  <c r="Q789" i="1" s="1"/>
  <c r="B789" i="1" s="1"/>
  <c r="H791" i="1"/>
  <c r="I790" i="1"/>
  <c r="K791" i="1"/>
  <c r="L790" i="1"/>
  <c r="M790" i="1" s="1"/>
  <c r="N790" i="1" s="1"/>
  <c r="S912" i="1" l="1"/>
  <c r="C913" i="1" s="1"/>
  <c r="R912" i="1"/>
  <c r="D913" i="1"/>
  <c r="E913" i="1" s="1"/>
  <c r="F913" i="1" s="1"/>
  <c r="P913" i="1"/>
  <c r="B913" i="1"/>
  <c r="U913" i="1"/>
  <c r="T913" i="1"/>
  <c r="J1199" i="1"/>
  <c r="G913" i="1"/>
  <c r="O790" i="1"/>
  <c r="Q790" i="1" s="1"/>
  <c r="B790" i="1" s="1"/>
  <c r="L791" i="1"/>
  <c r="M791" i="1" s="1"/>
  <c r="N791" i="1" s="1"/>
  <c r="K792" i="1"/>
  <c r="H792" i="1"/>
  <c r="I791" i="1"/>
  <c r="U914" i="1" l="1"/>
  <c r="D914" i="1"/>
  <c r="E914" i="1" s="1"/>
  <c r="F914" i="1" s="1"/>
  <c r="B914" i="1"/>
  <c r="P914" i="1"/>
  <c r="S913" i="1"/>
  <c r="C914" i="1" s="1"/>
  <c r="R913" i="1"/>
  <c r="T914" i="1"/>
  <c r="J1200" i="1"/>
  <c r="G914" i="1"/>
  <c r="O791" i="1"/>
  <c r="Q791" i="1" s="1"/>
  <c r="B791" i="1" s="1"/>
  <c r="H793" i="1"/>
  <c r="I792" i="1"/>
  <c r="K793" i="1"/>
  <c r="L792" i="1"/>
  <c r="M792" i="1" s="1"/>
  <c r="N792" i="1" s="1"/>
  <c r="D915" i="1" l="1"/>
  <c r="E915" i="1" s="1"/>
  <c r="F915" i="1" s="1"/>
  <c r="P915" i="1"/>
  <c r="B915" i="1"/>
  <c r="S914" i="1"/>
  <c r="C915" i="1" s="1"/>
  <c r="R914" i="1"/>
  <c r="U915" i="1"/>
  <c r="T915" i="1"/>
  <c r="J1201" i="1"/>
  <c r="G915" i="1"/>
  <c r="O792" i="1"/>
  <c r="Q792" i="1" s="1"/>
  <c r="B792" i="1" s="1"/>
  <c r="K794" i="1"/>
  <c r="L793" i="1"/>
  <c r="M793" i="1" s="1"/>
  <c r="N793" i="1" s="1"/>
  <c r="H794" i="1"/>
  <c r="I793" i="1"/>
  <c r="U916" i="1" l="1"/>
  <c r="S915" i="1"/>
  <c r="C916" i="1" s="1"/>
  <c r="R915" i="1"/>
  <c r="D916" i="1"/>
  <c r="E916" i="1" s="1"/>
  <c r="F916" i="1" s="1"/>
  <c r="B916" i="1"/>
  <c r="P916" i="1"/>
  <c r="T916" i="1"/>
  <c r="J1202" i="1"/>
  <c r="G916" i="1"/>
  <c r="O793" i="1"/>
  <c r="Q793" i="1" s="1"/>
  <c r="B793" i="1" s="1"/>
  <c r="H795" i="1"/>
  <c r="I794" i="1"/>
  <c r="L794" i="1"/>
  <c r="M794" i="1" s="1"/>
  <c r="N794" i="1" s="1"/>
  <c r="K795" i="1"/>
  <c r="D917" i="1" l="1"/>
  <c r="E917" i="1" s="1"/>
  <c r="F917" i="1" s="1"/>
  <c r="B917" i="1"/>
  <c r="P917" i="1"/>
  <c r="S916" i="1"/>
  <c r="C917" i="1" s="1"/>
  <c r="R916" i="1"/>
  <c r="U917" i="1"/>
  <c r="T917" i="1"/>
  <c r="J1203" i="1"/>
  <c r="G917" i="1"/>
  <c r="O794" i="1"/>
  <c r="Q794" i="1" s="1"/>
  <c r="B794" i="1" s="1"/>
  <c r="K796" i="1"/>
  <c r="L795" i="1"/>
  <c r="M795" i="1" s="1"/>
  <c r="N795" i="1" s="1"/>
  <c r="H796" i="1"/>
  <c r="I795" i="1"/>
  <c r="U918" i="1" l="1"/>
  <c r="S917" i="1"/>
  <c r="C918" i="1" s="1"/>
  <c r="R917" i="1"/>
  <c r="D918" i="1"/>
  <c r="E918" i="1" s="1"/>
  <c r="F918" i="1" s="1"/>
  <c r="B918" i="1"/>
  <c r="P918" i="1"/>
  <c r="T918" i="1"/>
  <c r="J1204" i="1"/>
  <c r="G918" i="1"/>
  <c r="O795" i="1"/>
  <c r="Q795" i="1" s="1"/>
  <c r="B795" i="1" s="1"/>
  <c r="H797" i="1"/>
  <c r="I796" i="1"/>
  <c r="L796" i="1"/>
  <c r="M796" i="1" s="1"/>
  <c r="N796" i="1" s="1"/>
  <c r="K797" i="1"/>
  <c r="S918" i="1" l="1"/>
  <c r="C919" i="1" s="1"/>
  <c r="R918" i="1"/>
  <c r="D919" i="1"/>
  <c r="E919" i="1" s="1"/>
  <c r="F919" i="1" s="1"/>
  <c r="B919" i="1"/>
  <c r="P919" i="1"/>
  <c r="U919" i="1"/>
  <c r="T919" i="1"/>
  <c r="J1205" i="1"/>
  <c r="G919" i="1"/>
  <c r="O796" i="1"/>
  <c r="Q796" i="1" s="1"/>
  <c r="B796" i="1" s="1"/>
  <c r="K798" i="1"/>
  <c r="L797" i="1"/>
  <c r="M797" i="1" s="1"/>
  <c r="N797" i="1" s="1"/>
  <c r="H798" i="1"/>
  <c r="I797" i="1"/>
  <c r="U920" i="1" l="1"/>
  <c r="D920" i="1"/>
  <c r="E920" i="1" s="1"/>
  <c r="F920" i="1" s="1"/>
  <c r="P920" i="1"/>
  <c r="B920" i="1"/>
  <c r="R919" i="1"/>
  <c r="S919" i="1"/>
  <c r="C920" i="1" s="1"/>
  <c r="T920" i="1"/>
  <c r="J1206" i="1"/>
  <c r="G920" i="1"/>
  <c r="O797" i="1"/>
  <c r="Q797" i="1" s="1"/>
  <c r="B797" i="1" s="1"/>
  <c r="H799" i="1"/>
  <c r="I798" i="1"/>
  <c r="L798" i="1"/>
  <c r="M798" i="1" s="1"/>
  <c r="N798" i="1" s="1"/>
  <c r="K799" i="1"/>
  <c r="S920" i="1" l="1"/>
  <c r="C921" i="1" s="1"/>
  <c r="R920" i="1"/>
  <c r="D921" i="1"/>
  <c r="E921" i="1" s="1"/>
  <c r="F921" i="1" s="1"/>
  <c r="P921" i="1"/>
  <c r="B921" i="1"/>
  <c r="U921" i="1"/>
  <c r="T921" i="1"/>
  <c r="J1207" i="1"/>
  <c r="G921" i="1"/>
  <c r="O798" i="1"/>
  <c r="Q798" i="1" s="1"/>
  <c r="B798" i="1" s="1"/>
  <c r="L799" i="1"/>
  <c r="M799" i="1" s="1"/>
  <c r="N799" i="1" s="1"/>
  <c r="K800" i="1"/>
  <c r="H800" i="1"/>
  <c r="I799" i="1"/>
  <c r="U922" i="1" l="1"/>
  <c r="D922" i="1"/>
  <c r="E922" i="1" s="1"/>
  <c r="F922" i="1" s="1"/>
  <c r="B922" i="1"/>
  <c r="P922" i="1"/>
  <c r="R921" i="1"/>
  <c r="S921" i="1"/>
  <c r="C922" i="1" s="1"/>
  <c r="T922" i="1"/>
  <c r="J1208" i="1"/>
  <c r="G922" i="1"/>
  <c r="O799" i="1"/>
  <c r="Q799" i="1" s="1"/>
  <c r="B799" i="1" s="1"/>
  <c r="H801" i="1"/>
  <c r="I800" i="1"/>
  <c r="L800" i="1"/>
  <c r="M800" i="1" s="1"/>
  <c r="N800" i="1" s="1"/>
  <c r="K801" i="1"/>
  <c r="R922" i="1" l="1"/>
  <c r="S922" i="1"/>
  <c r="C923" i="1" s="1"/>
  <c r="U923" i="1"/>
  <c r="D923" i="1"/>
  <c r="E923" i="1" s="1"/>
  <c r="F923" i="1" s="1"/>
  <c r="B923" i="1"/>
  <c r="P923" i="1"/>
  <c r="T923" i="1"/>
  <c r="J1209" i="1"/>
  <c r="G923" i="1"/>
  <c r="O800" i="1"/>
  <c r="Q800" i="1" s="1"/>
  <c r="B800" i="1" s="1"/>
  <c r="L801" i="1"/>
  <c r="M801" i="1" s="1"/>
  <c r="N801" i="1" s="1"/>
  <c r="K802" i="1"/>
  <c r="H802" i="1"/>
  <c r="I801" i="1"/>
  <c r="U924" i="1" l="1"/>
  <c r="R923" i="1"/>
  <c r="S923" i="1" s="1"/>
  <c r="C924" i="1" s="1"/>
  <c r="D924" i="1"/>
  <c r="E924" i="1" s="1"/>
  <c r="F924" i="1" s="1"/>
  <c r="B924" i="1"/>
  <c r="P924" i="1"/>
  <c r="T924" i="1"/>
  <c r="J1210" i="1"/>
  <c r="G924" i="1"/>
  <c r="O801" i="1"/>
  <c r="Q801" i="1" s="1"/>
  <c r="B801" i="1" s="1"/>
  <c r="H803" i="1"/>
  <c r="I802" i="1"/>
  <c r="L802" i="1"/>
  <c r="M802" i="1" s="1"/>
  <c r="N802" i="1" s="1"/>
  <c r="K803" i="1"/>
  <c r="D925" i="1" l="1"/>
  <c r="E925" i="1" s="1"/>
  <c r="F925" i="1" s="1"/>
  <c r="B925" i="1"/>
  <c r="P925" i="1"/>
  <c r="U925" i="1"/>
  <c r="S924" i="1"/>
  <c r="C925" i="1" s="1"/>
  <c r="R924" i="1"/>
  <c r="T925" i="1"/>
  <c r="J1211" i="1"/>
  <c r="G925" i="1"/>
  <c r="O802" i="1"/>
  <c r="Q802" i="1" s="1"/>
  <c r="B802" i="1" s="1"/>
  <c r="L803" i="1"/>
  <c r="M803" i="1" s="1"/>
  <c r="N803" i="1" s="1"/>
  <c r="K804" i="1"/>
  <c r="H804" i="1"/>
  <c r="I803" i="1"/>
  <c r="U926" i="1" l="1"/>
  <c r="S925" i="1"/>
  <c r="C926" i="1" s="1"/>
  <c r="R925" i="1"/>
  <c r="D926" i="1"/>
  <c r="E926" i="1" s="1"/>
  <c r="F926" i="1" s="1"/>
  <c r="P926" i="1"/>
  <c r="R926" i="1" s="1"/>
  <c r="B926" i="1"/>
  <c r="T926" i="1"/>
  <c r="J1212" i="1"/>
  <c r="G926" i="1"/>
  <c r="O803" i="1"/>
  <c r="Q803" i="1" s="1"/>
  <c r="B803" i="1" s="1"/>
  <c r="L804" i="1"/>
  <c r="M804" i="1" s="1"/>
  <c r="N804" i="1" s="1"/>
  <c r="K805" i="1"/>
  <c r="H805" i="1"/>
  <c r="I804" i="1"/>
  <c r="S926" i="1" l="1"/>
  <c r="C927" i="1" s="1"/>
  <c r="D927" i="1"/>
  <c r="E927" i="1" s="1"/>
  <c r="F927" i="1" s="1"/>
  <c r="P927" i="1"/>
  <c r="B927" i="1"/>
  <c r="U927" i="1"/>
  <c r="T927" i="1"/>
  <c r="J1213" i="1"/>
  <c r="G927" i="1"/>
  <c r="O804" i="1"/>
  <c r="Q804" i="1" s="1"/>
  <c r="B804" i="1" s="1"/>
  <c r="H806" i="1"/>
  <c r="I805" i="1"/>
  <c r="L805" i="1"/>
  <c r="M805" i="1" s="1"/>
  <c r="N805" i="1" s="1"/>
  <c r="K806" i="1"/>
  <c r="T928" i="1" l="1"/>
  <c r="U928" i="1"/>
  <c r="S927" i="1"/>
  <c r="C928" i="1" s="1"/>
  <c r="R927" i="1"/>
  <c r="D928" i="1"/>
  <c r="E928" i="1" s="1"/>
  <c r="F928" i="1" s="1"/>
  <c r="P928" i="1"/>
  <c r="B928" i="1"/>
  <c r="J1214" i="1"/>
  <c r="G928" i="1"/>
  <c r="O805" i="1"/>
  <c r="Q805" i="1" s="1"/>
  <c r="B805" i="1" s="1"/>
  <c r="K807" i="1"/>
  <c r="L806" i="1"/>
  <c r="M806" i="1" s="1"/>
  <c r="N806" i="1" s="1"/>
  <c r="H807" i="1"/>
  <c r="I806" i="1"/>
  <c r="U929" i="1" l="1"/>
  <c r="D929" i="1"/>
  <c r="E929" i="1" s="1"/>
  <c r="F929" i="1" s="1"/>
  <c r="P929" i="1"/>
  <c r="B929" i="1"/>
  <c r="S928" i="1"/>
  <c r="C929" i="1" s="1"/>
  <c r="R928" i="1"/>
  <c r="T929" i="1"/>
  <c r="J1215" i="1"/>
  <c r="G929" i="1"/>
  <c r="O806" i="1"/>
  <c r="Q806" i="1" s="1"/>
  <c r="B806" i="1" s="1"/>
  <c r="H808" i="1"/>
  <c r="I807" i="1"/>
  <c r="L807" i="1"/>
  <c r="M807" i="1" s="1"/>
  <c r="N807" i="1" s="1"/>
  <c r="K808" i="1"/>
  <c r="D930" i="1" l="1"/>
  <c r="E930" i="1" s="1"/>
  <c r="F930" i="1" s="1"/>
  <c r="P930" i="1"/>
  <c r="B930" i="1"/>
  <c r="S929" i="1"/>
  <c r="C930" i="1" s="1"/>
  <c r="R929" i="1"/>
  <c r="T930" i="1"/>
  <c r="U930" i="1"/>
  <c r="J1216" i="1"/>
  <c r="G930" i="1"/>
  <c r="O807" i="1"/>
  <c r="Q807" i="1" s="1"/>
  <c r="B807" i="1" s="1"/>
  <c r="K809" i="1"/>
  <c r="L808" i="1"/>
  <c r="M808" i="1" s="1"/>
  <c r="N808" i="1" s="1"/>
  <c r="H809" i="1"/>
  <c r="I808" i="1"/>
  <c r="T931" i="1" l="1"/>
  <c r="D931" i="1"/>
  <c r="E931" i="1" s="1"/>
  <c r="F931" i="1" s="1"/>
  <c r="B931" i="1"/>
  <c r="P931" i="1"/>
  <c r="R930" i="1"/>
  <c r="S930" i="1"/>
  <c r="C931" i="1" s="1"/>
  <c r="U931" i="1"/>
  <c r="J1217" i="1"/>
  <c r="G931" i="1"/>
  <c r="O808" i="1"/>
  <c r="Q808" i="1" s="1"/>
  <c r="B808" i="1" s="1"/>
  <c r="H810" i="1"/>
  <c r="I809" i="1"/>
  <c r="L809" i="1"/>
  <c r="M809" i="1" s="1"/>
  <c r="N809" i="1" s="1"/>
  <c r="K810" i="1"/>
  <c r="T932" i="1" l="1"/>
  <c r="D932" i="1"/>
  <c r="E932" i="1" s="1"/>
  <c r="F932" i="1" s="1"/>
  <c r="B932" i="1"/>
  <c r="P932" i="1"/>
  <c r="R931" i="1"/>
  <c r="S931" i="1" s="1"/>
  <c r="C932" i="1" s="1"/>
  <c r="U932" i="1"/>
  <c r="J1218" i="1"/>
  <c r="G932" i="1"/>
  <c r="O809" i="1"/>
  <c r="Q809" i="1" s="1"/>
  <c r="B809" i="1" s="1"/>
  <c r="K811" i="1"/>
  <c r="L810" i="1"/>
  <c r="M810" i="1" s="1"/>
  <c r="N810" i="1" s="1"/>
  <c r="H811" i="1"/>
  <c r="I810" i="1"/>
  <c r="R932" i="1" l="1"/>
  <c r="S932" i="1" s="1"/>
  <c r="C933" i="1" s="1"/>
  <c r="D933" i="1"/>
  <c r="E933" i="1" s="1"/>
  <c r="F933" i="1" s="1"/>
  <c r="B933" i="1"/>
  <c r="P933" i="1"/>
  <c r="T933" i="1"/>
  <c r="U933" i="1"/>
  <c r="J1219" i="1"/>
  <c r="G933" i="1"/>
  <c r="O810" i="1"/>
  <c r="Q810" i="1" s="1"/>
  <c r="B810" i="1" s="1"/>
  <c r="H812" i="1"/>
  <c r="I811" i="1"/>
  <c r="L811" i="1"/>
  <c r="M811" i="1" s="1"/>
  <c r="N811" i="1" s="1"/>
  <c r="K812" i="1"/>
  <c r="T934" i="1" l="1"/>
  <c r="S933" i="1"/>
  <c r="C934" i="1" s="1"/>
  <c r="R933" i="1"/>
  <c r="D934" i="1"/>
  <c r="E934" i="1" s="1"/>
  <c r="F934" i="1" s="1"/>
  <c r="P934" i="1"/>
  <c r="B934" i="1"/>
  <c r="U934" i="1"/>
  <c r="J1220" i="1"/>
  <c r="G934" i="1"/>
  <c r="O811" i="1"/>
  <c r="Q811" i="1" s="1"/>
  <c r="B811" i="1" s="1"/>
  <c r="L812" i="1"/>
  <c r="M812" i="1" s="1"/>
  <c r="N812" i="1" s="1"/>
  <c r="K813" i="1"/>
  <c r="H813" i="1"/>
  <c r="I812" i="1"/>
  <c r="T935" i="1" l="1"/>
  <c r="D935" i="1"/>
  <c r="E935" i="1" s="1"/>
  <c r="F935" i="1" s="1"/>
  <c r="B935" i="1"/>
  <c r="P935" i="1"/>
  <c r="S934" i="1"/>
  <c r="C935" i="1" s="1"/>
  <c r="R934" i="1"/>
  <c r="U935" i="1"/>
  <c r="J1221" i="1"/>
  <c r="G935" i="1"/>
  <c r="O812" i="1"/>
  <c r="Q812" i="1" s="1"/>
  <c r="B812" i="1" s="1"/>
  <c r="H814" i="1"/>
  <c r="I813" i="1"/>
  <c r="L813" i="1"/>
  <c r="M813" i="1" s="1"/>
  <c r="N813" i="1" s="1"/>
  <c r="K814" i="1"/>
  <c r="S935" i="1" l="1"/>
  <c r="C936" i="1" s="1"/>
  <c r="R935" i="1"/>
  <c r="D936" i="1"/>
  <c r="E936" i="1" s="1"/>
  <c r="F936" i="1" s="1"/>
  <c r="B936" i="1"/>
  <c r="P936" i="1"/>
  <c r="U936" i="1"/>
  <c r="T936" i="1"/>
  <c r="J1222" i="1"/>
  <c r="G936" i="1"/>
  <c r="O813" i="1"/>
  <c r="Q813" i="1" s="1"/>
  <c r="B813" i="1" s="1"/>
  <c r="L814" i="1"/>
  <c r="M814" i="1" s="1"/>
  <c r="N814" i="1" s="1"/>
  <c r="K815" i="1"/>
  <c r="I814" i="1"/>
  <c r="H815" i="1"/>
  <c r="U937" i="1" l="1"/>
  <c r="D937" i="1"/>
  <c r="E937" i="1" s="1"/>
  <c r="F937" i="1" s="1"/>
  <c r="P937" i="1"/>
  <c r="B937" i="1"/>
  <c r="S936" i="1"/>
  <c r="C937" i="1" s="1"/>
  <c r="R936" i="1"/>
  <c r="T937" i="1"/>
  <c r="J1223" i="1"/>
  <c r="G937" i="1"/>
  <c r="O814" i="1"/>
  <c r="Q814" i="1" s="1"/>
  <c r="B814" i="1" s="1"/>
  <c r="H816" i="1"/>
  <c r="I815" i="1"/>
  <c r="K816" i="1"/>
  <c r="L815" i="1"/>
  <c r="M815" i="1" s="1"/>
  <c r="N815" i="1" s="1"/>
  <c r="D938" i="1" l="1"/>
  <c r="E938" i="1" s="1"/>
  <c r="F938" i="1" s="1"/>
  <c r="P938" i="1"/>
  <c r="B938" i="1"/>
  <c r="S937" i="1"/>
  <c r="C938" i="1" s="1"/>
  <c r="R937" i="1"/>
  <c r="U938" i="1"/>
  <c r="T938" i="1"/>
  <c r="J1224" i="1"/>
  <c r="G938" i="1"/>
  <c r="O815" i="1"/>
  <c r="Q815" i="1" s="1"/>
  <c r="B815" i="1" s="1"/>
  <c r="L816" i="1"/>
  <c r="M816" i="1" s="1"/>
  <c r="N816" i="1" s="1"/>
  <c r="K817" i="1"/>
  <c r="H817" i="1"/>
  <c r="I816" i="1"/>
  <c r="U939" i="1" l="1"/>
  <c r="D939" i="1"/>
  <c r="E939" i="1" s="1"/>
  <c r="F939" i="1" s="1"/>
  <c r="B939" i="1"/>
  <c r="P939" i="1"/>
  <c r="S938" i="1"/>
  <c r="C939" i="1" s="1"/>
  <c r="R938" i="1"/>
  <c r="T939" i="1"/>
  <c r="J1225" i="1"/>
  <c r="G939" i="1"/>
  <c r="O816" i="1"/>
  <c r="Q816" i="1" s="1"/>
  <c r="B816" i="1" s="1"/>
  <c r="H818" i="1"/>
  <c r="I817" i="1"/>
  <c r="L817" i="1"/>
  <c r="M817" i="1" s="1"/>
  <c r="N817" i="1" s="1"/>
  <c r="K818" i="1"/>
  <c r="D940" i="1" l="1"/>
  <c r="E940" i="1" s="1"/>
  <c r="F940" i="1" s="1"/>
  <c r="B940" i="1"/>
  <c r="P940" i="1"/>
  <c r="S939" i="1"/>
  <c r="C940" i="1" s="1"/>
  <c r="R939" i="1"/>
  <c r="U940" i="1"/>
  <c r="T940" i="1"/>
  <c r="J1226" i="1"/>
  <c r="G940" i="1"/>
  <c r="O817" i="1"/>
  <c r="Q817" i="1" s="1"/>
  <c r="B817" i="1" s="1"/>
  <c r="L818" i="1"/>
  <c r="M818" i="1" s="1"/>
  <c r="N818" i="1" s="1"/>
  <c r="K819" i="1"/>
  <c r="H819" i="1"/>
  <c r="I818" i="1"/>
  <c r="U941" i="1" l="1"/>
  <c r="D941" i="1"/>
  <c r="E941" i="1" s="1"/>
  <c r="F941" i="1" s="1"/>
  <c r="P941" i="1"/>
  <c r="B941" i="1"/>
  <c r="S940" i="1"/>
  <c r="C941" i="1" s="1"/>
  <c r="R940" i="1"/>
  <c r="T941" i="1"/>
  <c r="J1227" i="1"/>
  <c r="G941" i="1"/>
  <c r="O818" i="1"/>
  <c r="Q818" i="1" s="1"/>
  <c r="B818" i="1" s="1"/>
  <c r="I819" i="1"/>
  <c r="H820" i="1"/>
  <c r="L819" i="1"/>
  <c r="M819" i="1" s="1"/>
  <c r="N819" i="1" s="1"/>
  <c r="K820" i="1"/>
  <c r="D942" i="1" l="1"/>
  <c r="E942" i="1" s="1"/>
  <c r="F942" i="1" s="1"/>
  <c r="B942" i="1"/>
  <c r="P942" i="1"/>
  <c r="S941" i="1"/>
  <c r="C942" i="1" s="1"/>
  <c r="R941" i="1"/>
  <c r="U942" i="1"/>
  <c r="T942" i="1"/>
  <c r="J1228" i="1"/>
  <c r="G942" i="1"/>
  <c r="O819" i="1"/>
  <c r="Q819" i="1" s="1"/>
  <c r="B819" i="1" s="1"/>
  <c r="I820" i="1"/>
  <c r="H821" i="1"/>
  <c r="L820" i="1"/>
  <c r="M820" i="1" s="1"/>
  <c r="N820" i="1" s="1"/>
  <c r="K821" i="1"/>
  <c r="U943" i="1" l="1"/>
  <c r="D943" i="1"/>
  <c r="E943" i="1" s="1"/>
  <c r="F943" i="1" s="1"/>
  <c r="B943" i="1"/>
  <c r="P943" i="1"/>
  <c r="S942" i="1"/>
  <c r="C943" i="1" s="1"/>
  <c r="R942" i="1"/>
  <c r="T943" i="1"/>
  <c r="J1229" i="1"/>
  <c r="G943" i="1"/>
  <c r="O820" i="1"/>
  <c r="Q820" i="1" s="1"/>
  <c r="L821" i="1"/>
  <c r="M821" i="1" s="1"/>
  <c r="N821" i="1" s="1"/>
  <c r="K822" i="1"/>
  <c r="H822" i="1"/>
  <c r="I821" i="1"/>
  <c r="U944" i="1" l="1"/>
  <c r="D944" i="1"/>
  <c r="E944" i="1" s="1"/>
  <c r="F944" i="1" s="1"/>
  <c r="B944" i="1"/>
  <c r="P944" i="1"/>
  <c r="S943" i="1"/>
  <c r="C944" i="1" s="1"/>
  <c r="R943" i="1"/>
  <c r="T944" i="1"/>
  <c r="J1230" i="1"/>
  <c r="G944" i="1"/>
  <c r="O821" i="1"/>
  <c r="Q821" i="1" s="1"/>
  <c r="H823" i="1"/>
  <c r="I822" i="1"/>
  <c r="L822" i="1"/>
  <c r="M822" i="1" s="1"/>
  <c r="N822" i="1" s="1"/>
  <c r="K823" i="1"/>
  <c r="R944" i="1" l="1"/>
  <c r="S944" i="1"/>
  <c r="C945" i="1" s="1"/>
  <c r="D945" i="1"/>
  <c r="E945" i="1" s="1"/>
  <c r="F945" i="1" s="1"/>
  <c r="P945" i="1"/>
  <c r="B945" i="1"/>
  <c r="U945" i="1"/>
  <c r="T945" i="1"/>
  <c r="J1231" i="1"/>
  <c r="G945" i="1"/>
  <c r="O822" i="1"/>
  <c r="Q822" i="1" s="1"/>
  <c r="L823" i="1"/>
  <c r="M823" i="1" s="1"/>
  <c r="N823" i="1" s="1"/>
  <c r="K824" i="1"/>
  <c r="H824" i="1"/>
  <c r="I823" i="1"/>
  <c r="U946" i="1" l="1"/>
  <c r="S945" i="1"/>
  <c r="C946" i="1" s="1"/>
  <c r="R945" i="1"/>
  <c r="D946" i="1"/>
  <c r="E946" i="1" s="1"/>
  <c r="F946" i="1" s="1"/>
  <c r="P946" i="1"/>
  <c r="B946" i="1"/>
  <c r="T946" i="1"/>
  <c r="J1232" i="1"/>
  <c r="G946" i="1"/>
  <c r="O823" i="1"/>
  <c r="Q823" i="1" s="1"/>
  <c r="H825" i="1"/>
  <c r="I824" i="1"/>
  <c r="L824" i="1"/>
  <c r="M824" i="1" s="1"/>
  <c r="N824" i="1" s="1"/>
  <c r="K825" i="1"/>
  <c r="D947" i="1" l="1"/>
  <c r="E947" i="1" s="1"/>
  <c r="F947" i="1" s="1"/>
  <c r="B947" i="1"/>
  <c r="P947" i="1"/>
  <c r="S946" i="1"/>
  <c r="C947" i="1" s="1"/>
  <c r="R946" i="1"/>
  <c r="U947" i="1"/>
  <c r="T947" i="1"/>
  <c r="J1233" i="1"/>
  <c r="G947" i="1"/>
  <c r="O824" i="1"/>
  <c r="Q824" i="1" s="1"/>
  <c r="L825" i="1"/>
  <c r="M825" i="1" s="1"/>
  <c r="N825" i="1" s="1"/>
  <c r="K826" i="1"/>
  <c r="H826" i="1"/>
  <c r="I825" i="1"/>
  <c r="U948" i="1" l="1"/>
  <c r="D948" i="1"/>
  <c r="E948" i="1" s="1"/>
  <c r="F948" i="1" s="1"/>
  <c r="B948" i="1"/>
  <c r="P948" i="1"/>
  <c r="S947" i="1"/>
  <c r="C948" i="1" s="1"/>
  <c r="R947" i="1"/>
  <c r="T948" i="1"/>
  <c r="J1234" i="1"/>
  <c r="G948" i="1"/>
  <c r="O825" i="1"/>
  <c r="Q825" i="1" s="1"/>
  <c r="H827" i="1"/>
  <c r="I826" i="1"/>
  <c r="L826" i="1"/>
  <c r="M826" i="1" s="1"/>
  <c r="N826" i="1" s="1"/>
  <c r="K827" i="1"/>
  <c r="S948" i="1" l="1"/>
  <c r="C949" i="1" s="1"/>
  <c r="R948" i="1"/>
  <c r="D949" i="1"/>
  <c r="E949" i="1" s="1"/>
  <c r="F949" i="1" s="1"/>
  <c r="B949" i="1"/>
  <c r="P949" i="1"/>
  <c r="U949" i="1"/>
  <c r="T949" i="1"/>
  <c r="J1235" i="1"/>
  <c r="G949" i="1"/>
  <c r="O826" i="1"/>
  <c r="Q826" i="1" s="1"/>
  <c r="L827" i="1"/>
  <c r="M827" i="1" s="1"/>
  <c r="N827" i="1" s="1"/>
  <c r="K828" i="1"/>
  <c r="H828" i="1"/>
  <c r="I827" i="1"/>
  <c r="U950" i="1" l="1"/>
  <c r="D950" i="1"/>
  <c r="E950" i="1" s="1"/>
  <c r="F950" i="1" s="1"/>
  <c r="P950" i="1"/>
  <c r="B950" i="1"/>
  <c r="R949" i="1"/>
  <c r="S949" i="1"/>
  <c r="C950" i="1" s="1"/>
  <c r="T950" i="1"/>
  <c r="J1236" i="1"/>
  <c r="G950" i="1"/>
  <c r="O827" i="1"/>
  <c r="Q827" i="1" s="1"/>
  <c r="H829" i="1"/>
  <c r="I828" i="1"/>
  <c r="L828" i="1"/>
  <c r="M828" i="1" s="1"/>
  <c r="N828" i="1" s="1"/>
  <c r="K829" i="1"/>
  <c r="D951" i="1" l="1"/>
  <c r="E951" i="1" s="1"/>
  <c r="F951" i="1" s="1"/>
  <c r="B951" i="1"/>
  <c r="P951" i="1"/>
  <c r="S950" i="1"/>
  <c r="C951" i="1" s="1"/>
  <c r="R950" i="1"/>
  <c r="U951" i="1"/>
  <c r="T951" i="1"/>
  <c r="J1237" i="1"/>
  <c r="G951" i="1"/>
  <c r="O828" i="1"/>
  <c r="Q828" i="1" s="1"/>
  <c r="K830" i="1"/>
  <c r="L829" i="1"/>
  <c r="M829" i="1" s="1"/>
  <c r="N829" i="1" s="1"/>
  <c r="H830" i="1"/>
  <c r="I829" i="1"/>
  <c r="U952" i="1" l="1"/>
  <c r="R951" i="1"/>
  <c r="S951" i="1" s="1"/>
  <c r="C952" i="1" s="1"/>
  <c r="D952" i="1"/>
  <c r="E952" i="1" s="1"/>
  <c r="F952" i="1" s="1"/>
  <c r="P952" i="1"/>
  <c r="B952" i="1"/>
  <c r="T952" i="1"/>
  <c r="J1238" i="1"/>
  <c r="G952" i="1"/>
  <c r="O829" i="1"/>
  <c r="Q829" i="1" s="1"/>
  <c r="H831" i="1"/>
  <c r="I830" i="1"/>
  <c r="K831" i="1"/>
  <c r="L830" i="1"/>
  <c r="M830" i="1" s="1"/>
  <c r="N830" i="1" s="1"/>
  <c r="D953" i="1" l="1"/>
  <c r="E953" i="1" s="1"/>
  <c r="F953" i="1" s="1"/>
  <c r="P953" i="1"/>
  <c r="B953" i="1"/>
  <c r="R952" i="1"/>
  <c r="S952" i="1"/>
  <c r="C953" i="1" s="1"/>
  <c r="U953" i="1"/>
  <c r="T953" i="1"/>
  <c r="J1239" i="1"/>
  <c r="G953" i="1"/>
  <c r="O830" i="1"/>
  <c r="Q830" i="1" s="1"/>
  <c r="K832" i="1"/>
  <c r="L831" i="1"/>
  <c r="M831" i="1" s="1"/>
  <c r="N831" i="1" s="1"/>
  <c r="H832" i="1"/>
  <c r="I831" i="1"/>
  <c r="U954" i="1" l="1"/>
  <c r="D954" i="1"/>
  <c r="E954" i="1" s="1"/>
  <c r="F954" i="1" s="1"/>
  <c r="B954" i="1"/>
  <c r="P954" i="1"/>
  <c r="R953" i="1"/>
  <c r="S953" i="1" s="1"/>
  <c r="C954" i="1" s="1"/>
  <c r="T954" i="1"/>
  <c r="J1240" i="1"/>
  <c r="G954" i="1"/>
  <c r="O831" i="1"/>
  <c r="Q831" i="1" s="1"/>
  <c r="H833" i="1"/>
  <c r="I832" i="1"/>
  <c r="L832" i="1"/>
  <c r="M832" i="1" s="1"/>
  <c r="N832" i="1" s="1"/>
  <c r="K833" i="1"/>
  <c r="U955" i="1" l="1"/>
  <c r="D955" i="1"/>
  <c r="E955" i="1" s="1"/>
  <c r="F955" i="1" s="1"/>
  <c r="P955" i="1"/>
  <c r="B955" i="1"/>
  <c r="R954" i="1"/>
  <c r="S954" i="1" s="1"/>
  <c r="C955" i="1" s="1"/>
  <c r="T955" i="1"/>
  <c r="J1241" i="1"/>
  <c r="G955" i="1"/>
  <c r="O832" i="1"/>
  <c r="Q832" i="1" s="1"/>
  <c r="K834" i="1"/>
  <c r="L833" i="1"/>
  <c r="M833" i="1" s="1"/>
  <c r="N833" i="1" s="1"/>
  <c r="H834" i="1"/>
  <c r="I833" i="1"/>
  <c r="S955" i="1" l="1"/>
  <c r="C956" i="1" s="1"/>
  <c r="R955" i="1"/>
  <c r="D956" i="1"/>
  <c r="E956" i="1" s="1"/>
  <c r="F956" i="1" s="1"/>
  <c r="P956" i="1"/>
  <c r="B956" i="1"/>
  <c r="U956" i="1"/>
  <c r="T956" i="1"/>
  <c r="J1242" i="1"/>
  <c r="G956" i="1"/>
  <c r="O833" i="1"/>
  <c r="Q833" i="1" s="1"/>
  <c r="H835" i="1"/>
  <c r="I834" i="1"/>
  <c r="L834" i="1"/>
  <c r="M834" i="1" s="1"/>
  <c r="N834" i="1" s="1"/>
  <c r="K835" i="1"/>
  <c r="U957" i="1" l="1"/>
  <c r="D957" i="1"/>
  <c r="E957" i="1" s="1"/>
  <c r="F957" i="1" s="1"/>
  <c r="B957" i="1"/>
  <c r="P957" i="1"/>
  <c r="R957" i="1" s="1"/>
  <c r="S956" i="1"/>
  <c r="C957" i="1" s="1"/>
  <c r="R956" i="1"/>
  <c r="T957" i="1"/>
  <c r="J1243" i="1"/>
  <c r="G957" i="1"/>
  <c r="O834" i="1"/>
  <c r="Q834" i="1" s="1"/>
  <c r="K836" i="1"/>
  <c r="L835" i="1"/>
  <c r="M835" i="1" s="1"/>
  <c r="N835" i="1" s="1"/>
  <c r="I835" i="1"/>
  <c r="H836" i="1"/>
  <c r="S957" i="1" l="1"/>
  <c r="C958" i="1" s="1"/>
  <c r="D958" i="1"/>
  <c r="E958" i="1" s="1"/>
  <c r="F958" i="1" s="1"/>
  <c r="P958" i="1"/>
  <c r="B958" i="1"/>
  <c r="U958" i="1"/>
  <c r="T958" i="1"/>
  <c r="J1244" i="1"/>
  <c r="G958" i="1"/>
  <c r="O835" i="1"/>
  <c r="Q835" i="1" s="1"/>
  <c r="H837" i="1"/>
  <c r="I836" i="1"/>
  <c r="K837" i="1"/>
  <c r="L836" i="1"/>
  <c r="M836" i="1" s="1"/>
  <c r="N836" i="1" s="1"/>
  <c r="T959" i="1" l="1"/>
  <c r="U959" i="1"/>
  <c r="R958" i="1"/>
  <c r="S958" i="1"/>
  <c r="C959" i="1" s="1"/>
  <c r="D959" i="1"/>
  <c r="E959" i="1" s="1"/>
  <c r="F959" i="1" s="1"/>
  <c r="P959" i="1"/>
  <c r="B959" i="1"/>
  <c r="J1245" i="1"/>
  <c r="G959" i="1"/>
  <c r="O836" i="1"/>
  <c r="Q836" i="1" s="1"/>
  <c r="L837" i="1"/>
  <c r="M837" i="1" s="1"/>
  <c r="N837" i="1" s="1"/>
  <c r="K838" i="1"/>
  <c r="H838" i="1"/>
  <c r="I837" i="1"/>
  <c r="S959" i="1" l="1"/>
  <c r="C960" i="1" s="1"/>
  <c r="R959" i="1"/>
  <c r="U960" i="1"/>
  <c r="D960" i="1"/>
  <c r="E960" i="1" s="1"/>
  <c r="F960" i="1" s="1"/>
  <c r="B960" i="1"/>
  <c r="P960" i="1"/>
  <c r="T960" i="1"/>
  <c r="J1246" i="1"/>
  <c r="G960" i="1"/>
  <c r="O837" i="1"/>
  <c r="Q837" i="1" s="1"/>
  <c r="I838" i="1"/>
  <c r="H839" i="1"/>
  <c r="K839" i="1"/>
  <c r="L838" i="1"/>
  <c r="M838" i="1" s="1"/>
  <c r="N838" i="1" s="1"/>
  <c r="U961" i="1" l="1"/>
  <c r="S960" i="1"/>
  <c r="C961" i="1" s="1"/>
  <c r="R960" i="1"/>
  <c r="D961" i="1"/>
  <c r="E961" i="1" s="1"/>
  <c r="F961" i="1" s="1"/>
  <c r="B961" i="1"/>
  <c r="P961" i="1"/>
  <c r="T961" i="1"/>
  <c r="J1247" i="1"/>
  <c r="G961" i="1"/>
  <c r="O838" i="1"/>
  <c r="Q838" i="1" s="1"/>
  <c r="L839" i="1"/>
  <c r="M839" i="1" s="1"/>
  <c r="N839" i="1" s="1"/>
  <c r="K840" i="1"/>
  <c r="H840" i="1"/>
  <c r="I839" i="1"/>
  <c r="D962" i="1" l="1"/>
  <c r="E962" i="1" s="1"/>
  <c r="F962" i="1" s="1"/>
  <c r="B962" i="1"/>
  <c r="P962" i="1"/>
  <c r="R961" i="1"/>
  <c r="S961" i="1"/>
  <c r="C962" i="1" s="1"/>
  <c r="U962" i="1"/>
  <c r="T962" i="1"/>
  <c r="J1248" i="1"/>
  <c r="G962" i="1"/>
  <c r="O839" i="1"/>
  <c r="Q839" i="1" s="1"/>
  <c r="H841" i="1"/>
  <c r="I840" i="1"/>
  <c r="L840" i="1"/>
  <c r="M840" i="1" s="1"/>
  <c r="N840" i="1" s="1"/>
  <c r="K841" i="1"/>
  <c r="U963" i="1" l="1"/>
  <c r="R962" i="1"/>
  <c r="S962" i="1"/>
  <c r="C963" i="1" s="1"/>
  <c r="D963" i="1"/>
  <c r="E963" i="1" s="1"/>
  <c r="F963" i="1" s="1"/>
  <c r="B963" i="1"/>
  <c r="P963" i="1"/>
  <c r="T963" i="1"/>
  <c r="J1249" i="1"/>
  <c r="G963" i="1"/>
  <c r="O840" i="1"/>
  <c r="Q840" i="1" s="1"/>
  <c r="K842" i="1"/>
  <c r="L841" i="1"/>
  <c r="M841" i="1" s="1"/>
  <c r="N841" i="1" s="1"/>
  <c r="I841" i="1"/>
  <c r="H842" i="1"/>
  <c r="D964" i="1" l="1"/>
  <c r="E964" i="1" s="1"/>
  <c r="F964" i="1" s="1"/>
  <c r="P964" i="1"/>
  <c r="B964" i="1"/>
  <c r="S963" i="1"/>
  <c r="C964" i="1" s="1"/>
  <c r="R963" i="1"/>
  <c r="U964" i="1"/>
  <c r="T964" i="1"/>
  <c r="J1250" i="1"/>
  <c r="G964" i="1"/>
  <c r="O841" i="1"/>
  <c r="Q841" i="1" s="1"/>
  <c r="H843" i="1"/>
  <c r="I842" i="1"/>
  <c r="L842" i="1"/>
  <c r="M842" i="1" s="1"/>
  <c r="N842" i="1" s="1"/>
  <c r="K843" i="1"/>
  <c r="U965" i="1" l="1"/>
  <c r="D965" i="1"/>
  <c r="E965" i="1" s="1"/>
  <c r="F965" i="1" s="1"/>
  <c r="P965" i="1"/>
  <c r="B965" i="1"/>
  <c r="S964" i="1"/>
  <c r="C965" i="1" s="1"/>
  <c r="R964" i="1"/>
  <c r="T965" i="1"/>
  <c r="J1251" i="1"/>
  <c r="G965" i="1"/>
  <c r="O842" i="1"/>
  <c r="Q842" i="1" s="1"/>
  <c r="L843" i="1"/>
  <c r="M843" i="1" s="1"/>
  <c r="N843" i="1" s="1"/>
  <c r="K844" i="1"/>
  <c r="H844" i="1"/>
  <c r="I843" i="1"/>
  <c r="S965" i="1" l="1"/>
  <c r="C966" i="1" s="1"/>
  <c r="R965" i="1"/>
  <c r="D966" i="1"/>
  <c r="E966" i="1" s="1"/>
  <c r="F966" i="1" s="1"/>
  <c r="P966" i="1"/>
  <c r="B966" i="1"/>
  <c r="U966" i="1"/>
  <c r="T966" i="1"/>
  <c r="J1252" i="1"/>
  <c r="G966" i="1"/>
  <c r="O843" i="1"/>
  <c r="Q843" i="1" s="1"/>
  <c r="H845" i="1"/>
  <c r="I844" i="1"/>
  <c r="K845" i="1"/>
  <c r="L844" i="1"/>
  <c r="M844" i="1" s="1"/>
  <c r="N844" i="1" s="1"/>
  <c r="U967" i="1" l="1"/>
  <c r="S966" i="1"/>
  <c r="C967" i="1" s="1"/>
  <c r="R966" i="1"/>
  <c r="D967" i="1"/>
  <c r="E967" i="1" s="1"/>
  <c r="F967" i="1" s="1"/>
  <c r="P967" i="1"/>
  <c r="B967" i="1"/>
  <c r="T967" i="1"/>
  <c r="J1253" i="1"/>
  <c r="G967" i="1"/>
  <c r="O844" i="1"/>
  <c r="Q844" i="1" s="1"/>
  <c r="K846" i="1"/>
  <c r="L845" i="1"/>
  <c r="M845" i="1" s="1"/>
  <c r="N845" i="1" s="1"/>
  <c r="H846" i="1"/>
  <c r="I845" i="1"/>
  <c r="D968" i="1" l="1"/>
  <c r="E968" i="1" s="1"/>
  <c r="F968" i="1" s="1"/>
  <c r="P968" i="1"/>
  <c r="B968" i="1"/>
  <c r="R967" i="1"/>
  <c r="S967" i="1"/>
  <c r="C968" i="1" s="1"/>
  <c r="U968" i="1"/>
  <c r="T968" i="1"/>
  <c r="J1254" i="1"/>
  <c r="G968" i="1"/>
  <c r="O845" i="1"/>
  <c r="Q845" i="1" s="1"/>
  <c r="H847" i="1"/>
  <c r="I846" i="1"/>
  <c r="K847" i="1"/>
  <c r="L846" i="1"/>
  <c r="M846" i="1" s="1"/>
  <c r="N846" i="1" s="1"/>
  <c r="U969" i="1" l="1"/>
  <c r="D969" i="1"/>
  <c r="E969" i="1" s="1"/>
  <c r="F969" i="1" s="1"/>
  <c r="P969" i="1"/>
  <c r="B969" i="1"/>
  <c r="R968" i="1"/>
  <c r="S968" i="1"/>
  <c r="C969" i="1" s="1"/>
  <c r="T969" i="1"/>
  <c r="J1255" i="1"/>
  <c r="G969" i="1"/>
  <c r="O846" i="1"/>
  <c r="Q846" i="1" s="1"/>
  <c r="L847" i="1"/>
  <c r="M847" i="1" s="1"/>
  <c r="N847" i="1" s="1"/>
  <c r="K848" i="1"/>
  <c r="H848" i="1"/>
  <c r="I847" i="1"/>
  <c r="D970" i="1" l="1"/>
  <c r="E970" i="1" s="1"/>
  <c r="F970" i="1" s="1"/>
  <c r="B970" i="1"/>
  <c r="P970" i="1"/>
  <c r="S969" i="1"/>
  <c r="C970" i="1" s="1"/>
  <c r="R969" i="1"/>
  <c r="U970" i="1"/>
  <c r="T970" i="1"/>
  <c r="J1256" i="1"/>
  <c r="G970" i="1"/>
  <c r="O847" i="1"/>
  <c r="Q847" i="1" s="1"/>
  <c r="H849" i="1"/>
  <c r="I848" i="1"/>
  <c r="L848" i="1"/>
  <c r="M848" i="1" s="1"/>
  <c r="N848" i="1" s="1"/>
  <c r="K849" i="1"/>
  <c r="U971" i="1" l="1"/>
  <c r="D971" i="1"/>
  <c r="E971" i="1" s="1"/>
  <c r="F971" i="1" s="1"/>
  <c r="B971" i="1"/>
  <c r="P971" i="1"/>
  <c r="S970" i="1"/>
  <c r="C971" i="1" s="1"/>
  <c r="R970" i="1"/>
  <c r="T971" i="1"/>
  <c r="J1257" i="1"/>
  <c r="G971" i="1"/>
  <c r="O848" i="1"/>
  <c r="Q848" i="1" s="1"/>
  <c r="L849" i="1"/>
  <c r="M849" i="1" s="1"/>
  <c r="N849" i="1" s="1"/>
  <c r="K850" i="1"/>
  <c r="H850" i="1"/>
  <c r="I849" i="1"/>
  <c r="U972" i="1" l="1"/>
  <c r="D972" i="1"/>
  <c r="E972" i="1" s="1"/>
  <c r="F972" i="1" s="1"/>
  <c r="P972" i="1"/>
  <c r="B972" i="1"/>
  <c r="S971" i="1"/>
  <c r="C972" i="1" s="1"/>
  <c r="R971" i="1"/>
  <c r="T972" i="1"/>
  <c r="J1258" i="1"/>
  <c r="G972" i="1"/>
  <c r="O849" i="1"/>
  <c r="Q849" i="1" s="1"/>
  <c r="H851" i="1"/>
  <c r="I850" i="1"/>
  <c r="L850" i="1"/>
  <c r="M850" i="1" s="1"/>
  <c r="N850" i="1" s="1"/>
  <c r="K851" i="1"/>
  <c r="D973" i="1" l="1"/>
  <c r="E973" i="1" s="1"/>
  <c r="F973" i="1" s="1"/>
  <c r="P973" i="1"/>
  <c r="B973" i="1"/>
  <c r="R972" i="1"/>
  <c r="S972" i="1"/>
  <c r="C973" i="1" s="1"/>
  <c r="U973" i="1"/>
  <c r="T973" i="1"/>
  <c r="J1259" i="1"/>
  <c r="G973" i="1"/>
  <c r="O850" i="1"/>
  <c r="Q850" i="1" s="1"/>
  <c r="L851" i="1"/>
  <c r="M851" i="1" s="1"/>
  <c r="N851" i="1" s="1"/>
  <c r="K852" i="1"/>
  <c r="H852" i="1"/>
  <c r="I851" i="1"/>
  <c r="U974" i="1" l="1"/>
  <c r="D974" i="1"/>
  <c r="E974" i="1" s="1"/>
  <c r="F974" i="1" s="1"/>
  <c r="P974" i="1"/>
  <c r="B974" i="1"/>
  <c r="R973" i="1"/>
  <c r="S973" i="1" s="1"/>
  <c r="C974" i="1" s="1"/>
  <c r="T974" i="1"/>
  <c r="J1260" i="1"/>
  <c r="G974" i="1"/>
  <c r="O851" i="1"/>
  <c r="Q851" i="1" s="1"/>
  <c r="H853" i="1"/>
  <c r="I852" i="1"/>
  <c r="L852" i="1"/>
  <c r="M852" i="1" s="1"/>
  <c r="N852" i="1" s="1"/>
  <c r="K853" i="1"/>
  <c r="D975" i="1" l="1"/>
  <c r="E975" i="1" s="1"/>
  <c r="F975" i="1" s="1"/>
  <c r="P975" i="1"/>
  <c r="B975" i="1"/>
  <c r="S974" i="1"/>
  <c r="C975" i="1" s="1"/>
  <c r="R974" i="1"/>
  <c r="U975" i="1"/>
  <c r="T975" i="1"/>
  <c r="J1261" i="1"/>
  <c r="G975" i="1"/>
  <c r="O852" i="1"/>
  <c r="Q852" i="1" s="1"/>
  <c r="L853" i="1"/>
  <c r="M853" i="1" s="1"/>
  <c r="N853" i="1" s="1"/>
  <c r="K854" i="1"/>
  <c r="H854" i="1"/>
  <c r="I853" i="1"/>
  <c r="U976" i="1" l="1"/>
  <c r="D976" i="1"/>
  <c r="E976" i="1" s="1"/>
  <c r="F976" i="1" s="1"/>
  <c r="B976" i="1"/>
  <c r="P976" i="1"/>
  <c r="R975" i="1"/>
  <c r="S975" i="1" s="1"/>
  <c r="C976" i="1" s="1"/>
  <c r="T976" i="1"/>
  <c r="J1262" i="1"/>
  <c r="G976" i="1"/>
  <c r="O853" i="1"/>
  <c r="Q853" i="1" s="1"/>
  <c r="H855" i="1"/>
  <c r="I854" i="1"/>
  <c r="K855" i="1"/>
  <c r="L854" i="1"/>
  <c r="M854" i="1" s="1"/>
  <c r="N854" i="1" s="1"/>
  <c r="S976" i="1" l="1"/>
  <c r="C977" i="1" s="1"/>
  <c r="R976" i="1"/>
  <c r="D977" i="1"/>
  <c r="E977" i="1" s="1"/>
  <c r="F977" i="1" s="1"/>
  <c r="P977" i="1"/>
  <c r="B977" i="1"/>
  <c r="U977" i="1"/>
  <c r="T977" i="1"/>
  <c r="J1263" i="1"/>
  <c r="G977" i="1"/>
  <c r="O854" i="1"/>
  <c r="Q854" i="1" s="1"/>
  <c r="L855" i="1"/>
  <c r="M855" i="1" s="1"/>
  <c r="N855" i="1" s="1"/>
  <c r="K856" i="1"/>
  <c r="H856" i="1"/>
  <c r="I855" i="1"/>
  <c r="U978" i="1" l="1"/>
  <c r="R977" i="1"/>
  <c r="S977" i="1"/>
  <c r="C978" i="1" s="1"/>
  <c r="D978" i="1"/>
  <c r="E978" i="1" s="1"/>
  <c r="F978" i="1" s="1"/>
  <c r="B978" i="1"/>
  <c r="P978" i="1"/>
  <c r="T978" i="1"/>
  <c r="J1264" i="1"/>
  <c r="G978" i="1"/>
  <c r="O855" i="1"/>
  <c r="Q855" i="1" s="1"/>
  <c r="H857" i="1"/>
  <c r="I856" i="1"/>
  <c r="L856" i="1"/>
  <c r="M856" i="1" s="1"/>
  <c r="N856" i="1" s="1"/>
  <c r="K857" i="1"/>
  <c r="D979" i="1" l="1"/>
  <c r="E979" i="1" s="1"/>
  <c r="F979" i="1" s="1"/>
  <c r="P979" i="1"/>
  <c r="B979" i="1"/>
  <c r="S978" i="1"/>
  <c r="C979" i="1" s="1"/>
  <c r="R978" i="1"/>
  <c r="U979" i="1"/>
  <c r="T979" i="1"/>
  <c r="J1265" i="1"/>
  <c r="G979" i="1"/>
  <c r="O856" i="1"/>
  <c r="Q856" i="1" s="1"/>
  <c r="L857" i="1"/>
  <c r="M857" i="1" s="1"/>
  <c r="N857" i="1" s="1"/>
  <c r="K858" i="1"/>
  <c r="H858" i="1"/>
  <c r="I857" i="1"/>
  <c r="U980" i="1" l="1"/>
  <c r="D980" i="1"/>
  <c r="E980" i="1" s="1"/>
  <c r="F980" i="1" s="1"/>
  <c r="P980" i="1"/>
  <c r="B980" i="1"/>
  <c r="R979" i="1"/>
  <c r="S979" i="1"/>
  <c r="C980" i="1" s="1"/>
  <c r="T980" i="1"/>
  <c r="J1266" i="1"/>
  <c r="G980" i="1"/>
  <c r="O857" i="1"/>
  <c r="Q857" i="1" s="1"/>
  <c r="H859" i="1"/>
  <c r="I858" i="1"/>
  <c r="K859" i="1"/>
  <c r="L858" i="1"/>
  <c r="M858" i="1" s="1"/>
  <c r="N858" i="1" s="1"/>
  <c r="D981" i="1" l="1"/>
  <c r="E981" i="1" s="1"/>
  <c r="F981" i="1" s="1"/>
  <c r="P981" i="1"/>
  <c r="B981" i="1"/>
  <c r="R980" i="1"/>
  <c r="S980" i="1"/>
  <c r="C981" i="1" s="1"/>
  <c r="U981" i="1"/>
  <c r="T981" i="1"/>
  <c r="J1267" i="1"/>
  <c r="G981" i="1"/>
  <c r="O858" i="1"/>
  <c r="Q858" i="1" s="1"/>
  <c r="K860" i="1"/>
  <c r="L859" i="1"/>
  <c r="M859" i="1" s="1"/>
  <c r="N859" i="1" s="1"/>
  <c r="H860" i="1"/>
  <c r="I859" i="1"/>
  <c r="U982" i="1" l="1"/>
  <c r="D982" i="1"/>
  <c r="E982" i="1" s="1"/>
  <c r="F982" i="1" s="1"/>
  <c r="P982" i="1"/>
  <c r="B982" i="1"/>
  <c r="S981" i="1"/>
  <c r="C982" i="1" s="1"/>
  <c r="R981" i="1"/>
  <c r="T982" i="1"/>
  <c r="J1268" i="1"/>
  <c r="G982" i="1"/>
  <c r="O859" i="1"/>
  <c r="Q859" i="1" s="1"/>
  <c r="H861" i="1"/>
  <c r="I860" i="1"/>
  <c r="L860" i="1"/>
  <c r="M860" i="1" s="1"/>
  <c r="N860" i="1" s="1"/>
  <c r="K861" i="1"/>
  <c r="D983" i="1" l="1"/>
  <c r="E983" i="1" s="1"/>
  <c r="F983" i="1" s="1"/>
  <c r="P983" i="1"/>
  <c r="B983" i="1"/>
  <c r="R982" i="1"/>
  <c r="S982" i="1"/>
  <c r="C983" i="1" s="1"/>
  <c r="U983" i="1"/>
  <c r="T983" i="1"/>
  <c r="J1269" i="1"/>
  <c r="G983" i="1"/>
  <c r="O860" i="1"/>
  <c r="Q860" i="1" s="1"/>
  <c r="K862" i="1"/>
  <c r="L861" i="1"/>
  <c r="M861" i="1" s="1"/>
  <c r="N861" i="1" s="1"/>
  <c r="I861" i="1"/>
  <c r="H862" i="1"/>
  <c r="U984" i="1" l="1"/>
  <c r="D984" i="1"/>
  <c r="E984" i="1" s="1"/>
  <c r="F984" i="1" s="1"/>
  <c r="P984" i="1"/>
  <c r="B984" i="1"/>
  <c r="S983" i="1"/>
  <c r="C984" i="1" s="1"/>
  <c r="R983" i="1"/>
  <c r="T984" i="1"/>
  <c r="J1270" i="1"/>
  <c r="G984" i="1"/>
  <c r="O861" i="1"/>
  <c r="Q861" i="1" s="1"/>
  <c r="I862" i="1"/>
  <c r="H863" i="1"/>
  <c r="K863" i="1"/>
  <c r="L862" i="1"/>
  <c r="M862" i="1" s="1"/>
  <c r="N862" i="1" s="1"/>
  <c r="D985" i="1" l="1"/>
  <c r="E985" i="1" s="1"/>
  <c r="F985" i="1" s="1"/>
  <c r="B985" i="1"/>
  <c r="P985" i="1"/>
  <c r="R984" i="1"/>
  <c r="S984" i="1" s="1"/>
  <c r="C985" i="1" s="1"/>
  <c r="U985" i="1"/>
  <c r="T985" i="1"/>
  <c r="J1271" i="1"/>
  <c r="G985" i="1"/>
  <c r="O862" i="1"/>
  <c r="Q862" i="1" s="1"/>
  <c r="L863" i="1"/>
  <c r="M863" i="1" s="1"/>
  <c r="N863" i="1" s="1"/>
  <c r="K864" i="1"/>
  <c r="H864" i="1"/>
  <c r="I863" i="1"/>
  <c r="U986" i="1" l="1"/>
  <c r="R985" i="1"/>
  <c r="S985" i="1"/>
  <c r="C986" i="1" s="1"/>
  <c r="D986" i="1"/>
  <c r="E986" i="1" s="1"/>
  <c r="F986" i="1" s="1"/>
  <c r="B986" i="1"/>
  <c r="P986" i="1"/>
  <c r="T986" i="1"/>
  <c r="J1272" i="1"/>
  <c r="G986" i="1"/>
  <c r="O863" i="1"/>
  <c r="Q863" i="1" s="1"/>
  <c r="H865" i="1"/>
  <c r="I864" i="1"/>
  <c r="K865" i="1"/>
  <c r="L864" i="1"/>
  <c r="M864" i="1" s="1"/>
  <c r="N864" i="1" s="1"/>
  <c r="S986" i="1" l="1"/>
  <c r="C987" i="1" s="1"/>
  <c r="R986" i="1"/>
  <c r="D987" i="1"/>
  <c r="E987" i="1" s="1"/>
  <c r="F987" i="1" s="1"/>
  <c r="P987" i="1"/>
  <c r="R987" i="1" s="1"/>
  <c r="B987" i="1"/>
  <c r="U987" i="1"/>
  <c r="T987" i="1"/>
  <c r="J1273" i="1"/>
  <c r="G987" i="1"/>
  <c r="O864" i="1"/>
  <c r="Q864" i="1" s="1"/>
  <c r="L865" i="1"/>
  <c r="M865" i="1" s="1"/>
  <c r="N865" i="1" s="1"/>
  <c r="K866" i="1"/>
  <c r="H866" i="1"/>
  <c r="I865" i="1"/>
  <c r="S987" i="1" l="1"/>
  <c r="C988" i="1" s="1"/>
  <c r="U988" i="1"/>
  <c r="D988" i="1"/>
  <c r="E988" i="1" s="1"/>
  <c r="F988" i="1" s="1"/>
  <c r="B988" i="1"/>
  <c r="P988" i="1"/>
  <c r="T988" i="1"/>
  <c r="J1274" i="1"/>
  <c r="G988" i="1"/>
  <c r="O865" i="1"/>
  <c r="Q865" i="1" s="1"/>
  <c r="H867" i="1"/>
  <c r="I866" i="1"/>
  <c r="K867" i="1"/>
  <c r="L866" i="1"/>
  <c r="M866" i="1" s="1"/>
  <c r="N866" i="1" s="1"/>
  <c r="T989" i="1" l="1"/>
  <c r="D989" i="1"/>
  <c r="E989" i="1" s="1"/>
  <c r="F989" i="1" s="1"/>
  <c r="P989" i="1"/>
  <c r="B989" i="1"/>
  <c r="U989" i="1"/>
  <c r="S988" i="1"/>
  <c r="C989" i="1" s="1"/>
  <c r="R988" i="1"/>
  <c r="J1275" i="1"/>
  <c r="G989" i="1"/>
  <c r="O866" i="1"/>
  <c r="Q866" i="1" s="1"/>
  <c r="L867" i="1"/>
  <c r="M867" i="1" s="1"/>
  <c r="N867" i="1" s="1"/>
  <c r="K868" i="1"/>
  <c r="H868" i="1"/>
  <c r="I867" i="1"/>
  <c r="U990" i="1" l="1"/>
  <c r="D990" i="1"/>
  <c r="E990" i="1" s="1"/>
  <c r="F990" i="1" s="1"/>
  <c r="B990" i="1"/>
  <c r="P990" i="1"/>
  <c r="R989" i="1"/>
  <c r="S989" i="1"/>
  <c r="C990" i="1" s="1"/>
  <c r="T990" i="1"/>
  <c r="J1276" i="1"/>
  <c r="G990" i="1"/>
  <c r="O867" i="1"/>
  <c r="Q867" i="1" s="1"/>
  <c r="H869" i="1"/>
  <c r="I868" i="1"/>
  <c r="L868" i="1"/>
  <c r="M868" i="1" s="1"/>
  <c r="N868" i="1" s="1"/>
  <c r="K869" i="1"/>
  <c r="U991" i="1" l="1"/>
  <c r="R990" i="1"/>
  <c r="S990" i="1"/>
  <c r="C991" i="1" s="1"/>
  <c r="D991" i="1"/>
  <c r="E991" i="1" s="1"/>
  <c r="F991" i="1" s="1"/>
  <c r="P991" i="1"/>
  <c r="B991" i="1"/>
  <c r="T991" i="1"/>
  <c r="J1277" i="1"/>
  <c r="G991" i="1"/>
  <c r="O868" i="1"/>
  <c r="Q868" i="1" s="1"/>
  <c r="K870" i="1"/>
  <c r="L869" i="1"/>
  <c r="M869" i="1" s="1"/>
  <c r="N869" i="1" s="1"/>
  <c r="H870" i="1"/>
  <c r="I869" i="1"/>
  <c r="S991" i="1" l="1"/>
  <c r="C992" i="1" s="1"/>
  <c r="R991" i="1"/>
  <c r="D992" i="1"/>
  <c r="E992" i="1" s="1"/>
  <c r="F992" i="1" s="1"/>
  <c r="B992" i="1"/>
  <c r="P992" i="1"/>
  <c r="U992" i="1"/>
  <c r="T992" i="1"/>
  <c r="J1278" i="1"/>
  <c r="G992" i="1"/>
  <c r="O869" i="1"/>
  <c r="Q869" i="1" s="1"/>
  <c r="H871" i="1"/>
  <c r="I870" i="1"/>
  <c r="K871" i="1"/>
  <c r="L870" i="1"/>
  <c r="M870" i="1" s="1"/>
  <c r="N870" i="1" s="1"/>
  <c r="U993" i="1" l="1"/>
  <c r="D993" i="1"/>
  <c r="E993" i="1" s="1"/>
  <c r="F993" i="1" s="1"/>
  <c r="B993" i="1"/>
  <c r="P993" i="1"/>
  <c r="S992" i="1"/>
  <c r="C993" i="1" s="1"/>
  <c r="R992" i="1"/>
  <c r="T993" i="1"/>
  <c r="J1279" i="1"/>
  <c r="G993" i="1"/>
  <c r="O870" i="1"/>
  <c r="Q870" i="1" s="1"/>
  <c r="K872" i="1"/>
  <c r="L871" i="1"/>
  <c r="M871" i="1" s="1"/>
  <c r="N871" i="1" s="1"/>
  <c r="H872" i="1"/>
  <c r="I871" i="1"/>
  <c r="S993" i="1" l="1"/>
  <c r="C994" i="1" s="1"/>
  <c r="R993" i="1"/>
  <c r="D994" i="1"/>
  <c r="E994" i="1" s="1"/>
  <c r="F994" i="1" s="1"/>
  <c r="B994" i="1"/>
  <c r="P994" i="1"/>
  <c r="U994" i="1"/>
  <c r="T994" i="1"/>
  <c r="J1280" i="1"/>
  <c r="G994" i="1"/>
  <c r="O871" i="1"/>
  <c r="Q871" i="1" s="1"/>
  <c r="H873" i="1"/>
  <c r="I872" i="1"/>
  <c r="K873" i="1"/>
  <c r="L872" i="1"/>
  <c r="M872" i="1" s="1"/>
  <c r="N872" i="1" s="1"/>
  <c r="R994" i="1" l="1"/>
  <c r="S994" i="1" s="1"/>
  <c r="C995" i="1" s="1"/>
  <c r="D995" i="1"/>
  <c r="E995" i="1" s="1"/>
  <c r="F995" i="1" s="1"/>
  <c r="P995" i="1"/>
  <c r="B995" i="1"/>
  <c r="U995" i="1"/>
  <c r="T995" i="1"/>
  <c r="J1281" i="1"/>
  <c r="G995" i="1"/>
  <c r="O872" i="1"/>
  <c r="Q872" i="1" s="1"/>
  <c r="L873" i="1"/>
  <c r="M873" i="1" s="1"/>
  <c r="N873" i="1" s="1"/>
  <c r="K874" i="1"/>
  <c r="H874" i="1"/>
  <c r="I873" i="1"/>
  <c r="U996" i="1" l="1"/>
  <c r="D996" i="1"/>
  <c r="E996" i="1" s="1"/>
  <c r="F996" i="1" s="1"/>
  <c r="P996" i="1"/>
  <c r="B996" i="1"/>
  <c r="S995" i="1"/>
  <c r="C996" i="1" s="1"/>
  <c r="R995" i="1"/>
  <c r="T996" i="1"/>
  <c r="J1282" i="1"/>
  <c r="G996" i="1"/>
  <c r="O873" i="1"/>
  <c r="Q873" i="1" s="1"/>
  <c r="H875" i="1"/>
  <c r="I874" i="1"/>
  <c r="L874" i="1"/>
  <c r="M874" i="1" s="1"/>
  <c r="N874" i="1" s="1"/>
  <c r="K875" i="1"/>
  <c r="U997" i="1" l="1"/>
  <c r="D997" i="1"/>
  <c r="E997" i="1" s="1"/>
  <c r="F997" i="1" s="1"/>
  <c r="B997" i="1"/>
  <c r="P997" i="1"/>
  <c r="R996" i="1"/>
  <c r="S996" i="1" s="1"/>
  <c r="C997" i="1" s="1"/>
  <c r="T997" i="1"/>
  <c r="J1283" i="1"/>
  <c r="G997" i="1"/>
  <c r="O874" i="1"/>
  <c r="Q874" i="1" s="1"/>
  <c r="L875" i="1"/>
  <c r="M875" i="1" s="1"/>
  <c r="N875" i="1" s="1"/>
  <c r="K876" i="1"/>
  <c r="H876" i="1"/>
  <c r="I875" i="1"/>
  <c r="S997" i="1" l="1"/>
  <c r="C998" i="1" s="1"/>
  <c r="R997" i="1"/>
  <c r="U998" i="1"/>
  <c r="D998" i="1"/>
  <c r="E998" i="1" s="1"/>
  <c r="F998" i="1" s="1"/>
  <c r="B998" i="1"/>
  <c r="P998" i="1"/>
  <c r="T998" i="1"/>
  <c r="J1284" i="1"/>
  <c r="G998" i="1"/>
  <c r="O875" i="1"/>
  <c r="Q875" i="1" s="1"/>
  <c r="H877" i="1"/>
  <c r="I876" i="1"/>
  <c r="K877" i="1"/>
  <c r="L876" i="1"/>
  <c r="M876" i="1" s="1"/>
  <c r="N876" i="1" s="1"/>
  <c r="D999" i="1" l="1"/>
  <c r="E999" i="1" s="1"/>
  <c r="F999" i="1" s="1"/>
  <c r="B999" i="1"/>
  <c r="P999" i="1"/>
  <c r="S998" i="1"/>
  <c r="C999" i="1" s="1"/>
  <c r="R998" i="1"/>
  <c r="U999" i="1"/>
  <c r="T999" i="1"/>
  <c r="J1285" i="1"/>
  <c r="G999" i="1"/>
  <c r="O876" i="1"/>
  <c r="Q876" i="1" s="1"/>
  <c r="L877" i="1"/>
  <c r="M877" i="1" s="1"/>
  <c r="N877" i="1" s="1"/>
  <c r="K878" i="1"/>
  <c r="H878" i="1"/>
  <c r="I877" i="1"/>
  <c r="T1000" i="1" l="1"/>
  <c r="U1000" i="1"/>
  <c r="S999" i="1"/>
  <c r="C1000" i="1" s="1"/>
  <c r="R999" i="1"/>
  <c r="D1000" i="1"/>
  <c r="E1000" i="1" s="1"/>
  <c r="F1000" i="1" s="1"/>
  <c r="P1000" i="1"/>
  <c r="B1000" i="1"/>
  <c r="J1286" i="1"/>
  <c r="G1000" i="1"/>
  <c r="O877" i="1"/>
  <c r="Q877" i="1" s="1"/>
  <c r="I878" i="1"/>
  <c r="H879" i="1"/>
  <c r="K879" i="1"/>
  <c r="L878" i="1"/>
  <c r="M878" i="1" s="1"/>
  <c r="N878" i="1" s="1"/>
  <c r="D1001" i="1" l="1"/>
  <c r="E1001" i="1" s="1"/>
  <c r="F1001" i="1" s="1"/>
  <c r="B1001" i="1"/>
  <c r="P1001" i="1"/>
  <c r="S1000" i="1"/>
  <c r="C1001" i="1" s="1"/>
  <c r="R1000" i="1"/>
  <c r="U1001" i="1"/>
  <c r="T1001" i="1"/>
  <c r="J1287" i="1"/>
  <c r="G1001" i="1"/>
  <c r="O878" i="1"/>
  <c r="Q878" i="1" s="1"/>
  <c r="L879" i="1"/>
  <c r="M879" i="1" s="1"/>
  <c r="N879" i="1" s="1"/>
  <c r="K880" i="1"/>
  <c r="H880" i="1"/>
  <c r="I879" i="1"/>
  <c r="U1002" i="1" l="1"/>
  <c r="D1002" i="1"/>
  <c r="E1002" i="1" s="1"/>
  <c r="F1002" i="1" s="1"/>
  <c r="P1002" i="1"/>
  <c r="B1002" i="1"/>
  <c r="S1001" i="1"/>
  <c r="C1002" i="1" s="1"/>
  <c r="R1001" i="1"/>
  <c r="T1002" i="1"/>
  <c r="J1288" i="1"/>
  <c r="G1002" i="1"/>
  <c r="O879" i="1"/>
  <c r="Q879" i="1" s="1"/>
  <c r="H881" i="1"/>
  <c r="I880" i="1"/>
  <c r="K881" i="1"/>
  <c r="L880" i="1"/>
  <c r="M880" i="1" s="1"/>
  <c r="N880" i="1" s="1"/>
  <c r="S1002" i="1" l="1"/>
  <c r="C1003" i="1" s="1"/>
  <c r="R1002" i="1"/>
  <c r="U1003" i="1"/>
  <c r="D1003" i="1"/>
  <c r="E1003" i="1" s="1"/>
  <c r="F1003" i="1" s="1"/>
  <c r="B1003" i="1"/>
  <c r="P1003" i="1"/>
  <c r="T1003" i="1"/>
  <c r="J1289" i="1"/>
  <c r="G1003" i="1"/>
  <c r="O880" i="1"/>
  <c r="Q880" i="1" s="1"/>
  <c r="K882" i="1"/>
  <c r="L881" i="1"/>
  <c r="M881" i="1" s="1"/>
  <c r="N881" i="1" s="1"/>
  <c r="I881" i="1"/>
  <c r="H882" i="1"/>
  <c r="S1003" i="1" l="1"/>
  <c r="C1004" i="1" s="1"/>
  <c r="R1003" i="1"/>
  <c r="U1004" i="1"/>
  <c r="D1004" i="1"/>
  <c r="E1004" i="1" s="1"/>
  <c r="F1004" i="1" s="1"/>
  <c r="B1004" i="1"/>
  <c r="P1004" i="1"/>
  <c r="T1004" i="1"/>
  <c r="J1290" i="1"/>
  <c r="G1004" i="1"/>
  <c r="O881" i="1"/>
  <c r="Q881" i="1" s="1"/>
  <c r="I882" i="1"/>
  <c r="H883" i="1"/>
  <c r="L882" i="1"/>
  <c r="M882" i="1" s="1"/>
  <c r="N882" i="1" s="1"/>
  <c r="K883" i="1"/>
  <c r="D1005" i="1" l="1"/>
  <c r="E1005" i="1" s="1"/>
  <c r="F1005" i="1" s="1"/>
  <c r="B1005" i="1"/>
  <c r="P1005" i="1"/>
  <c r="S1004" i="1"/>
  <c r="C1005" i="1" s="1"/>
  <c r="R1004" i="1"/>
  <c r="U1005" i="1"/>
  <c r="T1005" i="1"/>
  <c r="J1291" i="1"/>
  <c r="G1005" i="1"/>
  <c r="O882" i="1"/>
  <c r="Q882" i="1" s="1"/>
  <c r="K884" i="1"/>
  <c r="K885" i="1" s="1"/>
  <c r="L883" i="1"/>
  <c r="M883" i="1" s="1"/>
  <c r="N883" i="1" s="1"/>
  <c r="H884" i="1"/>
  <c r="H885" i="1" s="1"/>
  <c r="I883" i="1"/>
  <c r="U1006" i="1" l="1"/>
  <c r="S1005" i="1"/>
  <c r="C1006" i="1" s="1"/>
  <c r="R1005" i="1"/>
  <c r="D1006" i="1"/>
  <c r="E1006" i="1" s="1"/>
  <c r="F1006" i="1" s="1"/>
  <c r="P1006" i="1"/>
  <c r="B1006" i="1"/>
  <c r="T1006" i="1"/>
  <c r="J1292" i="1"/>
  <c r="L885" i="1"/>
  <c r="K886" i="1"/>
  <c r="H886" i="1"/>
  <c r="I885" i="1"/>
  <c r="G1006" i="1"/>
  <c r="O883" i="1"/>
  <c r="Q883" i="1" s="1"/>
  <c r="I884" i="1"/>
  <c r="L884" i="1"/>
  <c r="M884" i="1" s="1"/>
  <c r="N884" i="1" s="1"/>
  <c r="S1006" i="1" l="1"/>
  <c r="C1007" i="1" s="1"/>
  <c r="R1006" i="1"/>
  <c r="U1007" i="1"/>
  <c r="D1007" i="1"/>
  <c r="E1007" i="1" s="1"/>
  <c r="F1007" i="1" s="1"/>
  <c r="P1007" i="1"/>
  <c r="B1007" i="1"/>
  <c r="T1007" i="1"/>
  <c r="J1293" i="1"/>
  <c r="M885" i="1"/>
  <c r="N885" i="1" s="1"/>
  <c r="O885" i="1" s="1"/>
  <c r="Q885" i="1" s="1"/>
  <c r="L886" i="1"/>
  <c r="M886" i="1" s="1"/>
  <c r="N886" i="1" s="1"/>
  <c r="K887" i="1"/>
  <c r="G1007" i="1"/>
  <c r="H887" i="1"/>
  <c r="I886" i="1"/>
  <c r="O884" i="1"/>
  <c r="Q884" i="1" s="1"/>
  <c r="D1008" i="1" l="1"/>
  <c r="E1008" i="1" s="1"/>
  <c r="F1008" i="1" s="1"/>
  <c r="P1008" i="1"/>
  <c r="B1008" i="1"/>
  <c r="U1008" i="1"/>
  <c r="S1007" i="1"/>
  <c r="C1008" i="1" s="1"/>
  <c r="R1007" i="1"/>
  <c r="T1008" i="1"/>
  <c r="J1294" i="1"/>
  <c r="L887" i="1"/>
  <c r="M887" i="1" s="1"/>
  <c r="N887" i="1" s="1"/>
  <c r="K888" i="1"/>
  <c r="O886" i="1"/>
  <c r="Q886" i="1" s="1"/>
  <c r="H888" i="1"/>
  <c r="I887" i="1"/>
  <c r="G1008" i="1"/>
  <c r="U1009" i="1" l="1"/>
  <c r="S1008" i="1"/>
  <c r="C1009" i="1" s="1"/>
  <c r="R1008" i="1"/>
  <c r="D1009" i="1"/>
  <c r="E1009" i="1" s="1"/>
  <c r="F1009" i="1" s="1"/>
  <c r="P1009" i="1"/>
  <c r="B1009" i="1"/>
  <c r="T1009" i="1"/>
  <c r="J1295" i="1"/>
  <c r="O887" i="1"/>
  <c r="Q887" i="1" s="1"/>
  <c r="L888" i="1"/>
  <c r="M888" i="1" s="1"/>
  <c r="N888" i="1" s="1"/>
  <c r="K889" i="1"/>
  <c r="G1009" i="1"/>
  <c r="H889" i="1"/>
  <c r="I888" i="1"/>
  <c r="D1010" i="1" l="1"/>
  <c r="E1010" i="1" s="1"/>
  <c r="F1010" i="1" s="1"/>
  <c r="P1010" i="1"/>
  <c r="B1010" i="1"/>
  <c r="S1009" i="1"/>
  <c r="C1010" i="1" s="1"/>
  <c r="R1009" i="1"/>
  <c r="U1010" i="1"/>
  <c r="T1010" i="1"/>
  <c r="J1296" i="1"/>
  <c r="O888" i="1"/>
  <c r="Q888" i="1" s="1"/>
  <c r="L889" i="1"/>
  <c r="M889" i="1" s="1"/>
  <c r="N889" i="1" s="1"/>
  <c r="K890" i="1"/>
  <c r="H890" i="1"/>
  <c r="I889" i="1"/>
  <c r="G1010" i="1"/>
  <c r="U1011" i="1" l="1"/>
  <c r="D1011" i="1"/>
  <c r="E1011" i="1" s="1"/>
  <c r="F1011" i="1" s="1"/>
  <c r="B1011" i="1"/>
  <c r="P1011" i="1"/>
  <c r="S1010" i="1"/>
  <c r="C1011" i="1" s="1"/>
  <c r="R1010" i="1"/>
  <c r="T1011" i="1"/>
  <c r="J1297" i="1"/>
  <c r="O889" i="1"/>
  <c r="Q889" i="1" s="1"/>
  <c r="L890" i="1"/>
  <c r="M890" i="1" s="1"/>
  <c r="N890" i="1" s="1"/>
  <c r="K891" i="1"/>
  <c r="G1011" i="1"/>
  <c r="H891" i="1"/>
  <c r="I890" i="1"/>
  <c r="S1011" i="1" l="1"/>
  <c r="C1012" i="1" s="1"/>
  <c r="R1011" i="1"/>
  <c r="D1012" i="1"/>
  <c r="E1012" i="1" s="1"/>
  <c r="F1012" i="1" s="1"/>
  <c r="B1012" i="1"/>
  <c r="P1012" i="1"/>
  <c r="U1012" i="1"/>
  <c r="T1012" i="1"/>
  <c r="J1298" i="1"/>
  <c r="O890" i="1"/>
  <c r="Q890" i="1" s="1"/>
  <c r="L891" i="1"/>
  <c r="M891" i="1" s="1"/>
  <c r="N891" i="1" s="1"/>
  <c r="K892" i="1"/>
  <c r="H892" i="1"/>
  <c r="I891" i="1"/>
  <c r="G1012" i="1"/>
  <c r="B12" i="1"/>
  <c r="U1013" i="1" l="1"/>
  <c r="S1012" i="1"/>
  <c r="C1013" i="1" s="1"/>
  <c r="R1012" i="1"/>
  <c r="D1013" i="1"/>
  <c r="E1013" i="1" s="1"/>
  <c r="F1013" i="1" s="1"/>
  <c r="B1013" i="1"/>
  <c r="P1013" i="1"/>
  <c r="T1013" i="1"/>
  <c r="J1299" i="1"/>
  <c r="O891" i="1"/>
  <c r="Q891" i="1" s="1"/>
  <c r="L892" i="1"/>
  <c r="M892" i="1" s="1"/>
  <c r="N892" i="1" s="1"/>
  <c r="K893" i="1"/>
  <c r="G1013" i="1"/>
  <c r="H893" i="1"/>
  <c r="I892" i="1"/>
  <c r="R1013" i="1" l="1"/>
  <c r="S1013" i="1" s="1"/>
  <c r="C1014" i="1" s="1"/>
  <c r="D1014" i="1"/>
  <c r="E1014" i="1" s="1"/>
  <c r="F1014" i="1" s="1"/>
  <c r="P1014" i="1"/>
  <c r="B1014" i="1"/>
  <c r="U1014" i="1"/>
  <c r="T1014" i="1"/>
  <c r="J1300" i="1"/>
  <c r="O892" i="1"/>
  <c r="Q892" i="1" s="1"/>
  <c r="L893" i="1"/>
  <c r="M893" i="1" s="1"/>
  <c r="N893" i="1" s="1"/>
  <c r="K894" i="1"/>
  <c r="H894" i="1"/>
  <c r="I893" i="1"/>
  <c r="G1014" i="1"/>
  <c r="U1015" i="1" l="1"/>
  <c r="D1015" i="1"/>
  <c r="E1015" i="1" s="1"/>
  <c r="F1015" i="1" s="1"/>
  <c r="B1015" i="1"/>
  <c r="P1015" i="1"/>
  <c r="R1014" i="1"/>
  <c r="S1014" i="1" s="1"/>
  <c r="C1015" i="1" s="1"/>
  <c r="T1015" i="1"/>
  <c r="J1301" i="1"/>
  <c r="O893" i="1"/>
  <c r="Q893" i="1" s="1"/>
  <c r="L894" i="1"/>
  <c r="M894" i="1" s="1"/>
  <c r="N894" i="1" s="1"/>
  <c r="K895" i="1"/>
  <c r="G1015" i="1"/>
  <c r="H895" i="1"/>
  <c r="I894" i="1"/>
  <c r="U1016" i="1" l="1"/>
  <c r="D1016" i="1"/>
  <c r="E1016" i="1" s="1"/>
  <c r="F1016" i="1" s="1"/>
  <c r="P1016" i="1"/>
  <c r="B1016" i="1"/>
  <c r="R1015" i="1"/>
  <c r="S1015" i="1" s="1"/>
  <c r="C1016" i="1" s="1"/>
  <c r="T1016" i="1"/>
  <c r="J1302" i="1"/>
  <c r="O894" i="1"/>
  <c r="Q894" i="1" s="1"/>
  <c r="L895" i="1"/>
  <c r="M895" i="1" s="1"/>
  <c r="N895" i="1" s="1"/>
  <c r="K896" i="1"/>
  <c r="H896" i="1"/>
  <c r="I895" i="1"/>
  <c r="G1016" i="1"/>
  <c r="S1016" i="1" l="1"/>
  <c r="C1017" i="1" s="1"/>
  <c r="R1016" i="1"/>
  <c r="U1017" i="1"/>
  <c r="D1017" i="1"/>
  <c r="E1017" i="1" s="1"/>
  <c r="F1017" i="1" s="1"/>
  <c r="P1017" i="1"/>
  <c r="B1017" i="1"/>
  <c r="T1017" i="1"/>
  <c r="J1303" i="1"/>
  <c r="L896" i="1"/>
  <c r="M896" i="1" s="1"/>
  <c r="N896" i="1" s="1"/>
  <c r="K897" i="1"/>
  <c r="O895" i="1"/>
  <c r="Q895" i="1" s="1"/>
  <c r="G1017" i="1"/>
  <c r="H897" i="1"/>
  <c r="I896" i="1"/>
  <c r="R1017" i="1" l="1"/>
  <c r="S1017" i="1" s="1"/>
  <c r="C1018" i="1" s="1"/>
  <c r="U1018" i="1"/>
  <c r="T1018" i="1"/>
  <c r="D1018" i="1"/>
  <c r="E1018" i="1" s="1"/>
  <c r="F1018" i="1" s="1"/>
  <c r="P1018" i="1"/>
  <c r="B1018" i="1"/>
  <c r="J1304" i="1"/>
  <c r="O896" i="1"/>
  <c r="Q896" i="1" s="1"/>
  <c r="L897" i="1"/>
  <c r="M897" i="1" s="1"/>
  <c r="N897" i="1" s="1"/>
  <c r="K898" i="1"/>
  <c r="H898" i="1"/>
  <c r="I897" i="1"/>
  <c r="G1018" i="1"/>
  <c r="D1019" i="1" l="1"/>
  <c r="E1019" i="1" s="1"/>
  <c r="F1019" i="1" s="1"/>
  <c r="B1019" i="1"/>
  <c r="P1019" i="1"/>
  <c r="U1019" i="1"/>
  <c r="T1019" i="1"/>
  <c r="S1018" i="1"/>
  <c r="C1019" i="1" s="1"/>
  <c r="R1018" i="1"/>
  <c r="J1305" i="1"/>
  <c r="L898" i="1"/>
  <c r="M898" i="1" s="1"/>
  <c r="N898" i="1" s="1"/>
  <c r="K899" i="1"/>
  <c r="O897" i="1"/>
  <c r="Q897" i="1" s="1"/>
  <c r="G1019" i="1"/>
  <c r="H899" i="1"/>
  <c r="I898" i="1"/>
  <c r="D1020" i="1" l="1"/>
  <c r="E1020" i="1" s="1"/>
  <c r="F1020" i="1" s="1"/>
  <c r="P1020" i="1"/>
  <c r="B1020" i="1"/>
  <c r="U1020" i="1"/>
  <c r="T1020" i="1"/>
  <c r="S1019" i="1"/>
  <c r="C1020" i="1" s="1"/>
  <c r="R1019" i="1"/>
  <c r="J1306" i="1"/>
  <c r="O898" i="1"/>
  <c r="Q898" i="1" s="1"/>
  <c r="L899" i="1"/>
  <c r="M899" i="1" s="1"/>
  <c r="N899" i="1" s="1"/>
  <c r="K900" i="1"/>
  <c r="H900" i="1"/>
  <c r="I899" i="1"/>
  <c r="G1020" i="1"/>
  <c r="D1021" i="1" l="1"/>
  <c r="E1021" i="1" s="1"/>
  <c r="F1021" i="1" s="1"/>
  <c r="P1021" i="1"/>
  <c r="B1021" i="1"/>
  <c r="U1021" i="1"/>
  <c r="S1020" i="1"/>
  <c r="C1021" i="1" s="1"/>
  <c r="R1020" i="1"/>
  <c r="T1021" i="1"/>
  <c r="J1307" i="1"/>
  <c r="O899" i="1"/>
  <c r="Q899" i="1" s="1"/>
  <c r="L900" i="1"/>
  <c r="M900" i="1" s="1"/>
  <c r="N900" i="1" s="1"/>
  <c r="K901" i="1"/>
  <c r="G1021" i="1"/>
  <c r="H901" i="1"/>
  <c r="I900" i="1"/>
  <c r="D1022" i="1" l="1"/>
  <c r="E1022" i="1" s="1"/>
  <c r="F1022" i="1" s="1"/>
  <c r="B1022" i="1"/>
  <c r="P1022" i="1"/>
  <c r="U1022" i="1"/>
  <c r="T1022" i="1"/>
  <c r="S1021" i="1"/>
  <c r="C1022" i="1" s="1"/>
  <c r="R1021" i="1"/>
  <c r="J1308" i="1"/>
  <c r="O900" i="1"/>
  <c r="Q900" i="1" s="1"/>
  <c r="L901" i="1"/>
  <c r="M901" i="1" s="1"/>
  <c r="N901" i="1" s="1"/>
  <c r="K902" i="1"/>
  <c r="H902" i="1"/>
  <c r="I901" i="1"/>
  <c r="G1022" i="1"/>
  <c r="D1023" i="1" l="1"/>
  <c r="E1023" i="1" s="1"/>
  <c r="F1023" i="1" s="1"/>
  <c r="P1023" i="1"/>
  <c r="B1023" i="1"/>
  <c r="T1023" i="1"/>
  <c r="S1022" i="1"/>
  <c r="C1023" i="1" s="1"/>
  <c r="R1022" i="1"/>
  <c r="U1023" i="1"/>
  <c r="J1309" i="1"/>
  <c r="O901" i="1"/>
  <c r="Q901" i="1" s="1"/>
  <c r="L902" i="1"/>
  <c r="M902" i="1" s="1"/>
  <c r="N902" i="1" s="1"/>
  <c r="K903" i="1"/>
  <c r="G1023" i="1"/>
  <c r="H903" i="1"/>
  <c r="I902" i="1"/>
  <c r="D1024" i="1" l="1"/>
  <c r="E1024" i="1" s="1"/>
  <c r="F1024" i="1" s="1"/>
  <c r="B1024" i="1"/>
  <c r="P1024" i="1"/>
  <c r="S1023" i="1"/>
  <c r="C1024" i="1" s="1"/>
  <c r="T1024" i="1"/>
  <c r="R1023" i="1"/>
  <c r="U1024" i="1"/>
  <c r="J1310" i="1"/>
  <c r="O902" i="1"/>
  <c r="Q902" i="1" s="1"/>
  <c r="L903" i="1"/>
  <c r="M903" i="1" s="1"/>
  <c r="N903" i="1" s="1"/>
  <c r="K904" i="1"/>
  <c r="H904" i="1"/>
  <c r="I903" i="1"/>
  <c r="G1024" i="1"/>
  <c r="T1025" i="1" l="1"/>
  <c r="S1024" i="1"/>
  <c r="C1025" i="1" s="1"/>
  <c r="U1025" i="1"/>
  <c r="R1024" i="1"/>
  <c r="D1025" i="1"/>
  <c r="E1025" i="1" s="1"/>
  <c r="F1025" i="1" s="1"/>
  <c r="B1025" i="1"/>
  <c r="P1025" i="1"/>
  <c r="J1311" i="1"/>
  <c r="O903" i="1"/>
  <c r="Q903" i="1" s="1"/>
  <c r="L904" i="1"/>
  <c r="M904" i="1" s="1"/>
  <c r="N904" i="1" s="1"/>
  <c r="K905" i="1"/>
  <c r="G1025" i="1"/>
  <c r="H905" i="1"/>
  <c r="I904" i="1"/>
  <c r="D1026" i="1" l="1"/>
  <c r="E1026" i="1" s="1"/>
  <c r="F1026" i="1" s="1"/>
  <c r="P1026" i="1"/>
  <c r="B1026" i="1"/>
  <c r="T1026" i="1"/>
  <c r="S1025" i="1"/>
  <c r="C1026" i="1" s="1"/>
  <c r="U1026" i="1"/>
  <c r="R1025" i="1"/>
  <c r="J1312" i="1"/>
  <c r="O904" i="1"/>
  <c r="Q904" i="1" s="1"/>
  <c r="L905" i="1"/>
  <c r="M905" i="1" s="1"/>
  <c r="N905" i="1" s="1"/>
  <c r="K906" i="1"/>
  <c r="H906" i="1"/>
  <c r="I905" i="1"/>
  <c r="G1026" i="1"/>
  <c r="D1027" i="1" l="1"/>
  <c r="E1027" i="1" s="1"/>
  <c r="F1027" i="1" s="1"/>
  <c r="P1027" i="1"/>
  <c r="B1027" i="1"/>
  <c r="U1027" i="1"/>
  <c r="T1027" i="1"/>
  <c r="R1026" i="1"/>
  <c r="S1026" i="1"/>
  <c r="C1027" i="1" s="1"/>
  <c r="J1313" i="1"/>
  <c r="O905" i="1"/>
  <c r="Q905" i="1" s="1"/>
  <c r="L906" i="1"/>
  <c r="M906" i="1" s="1"/>
  <c r="N906" i="1" s="1"/>
  <c r="K907" i="1"/>
  <c r="G1027" i="1"/>
  <c r="H907" i="1"/>
  <c r="I906" i="1"/>
  <c r="D1028" i="1" l="1"/>
  <c r="E1028" i="1" s="1"/>
  <c r="F1028" i="1" s="1"/>
  <c r="B1028" i="1"/>
  <c r="P1028" i="1"/>
  <c r="U1028" i="1"/>
  <c r="S1027" i="1"/>
  <c r="C1028" i="1" s="1"/>
  <c r="T1028" i="1"/>
  <c r="R1027" i="1"/>
  <c r="J1314" i="1"/>
  <c r="O906" i="1"/>
  <c r="Q906" i="1" s="1"/>
  <c r="L907" i="1"/>
  <c r="M907" i="1" s="1"/>
  <c r="N907" i="1" s="1"/>
  <c r="K908" i="1"/>
  <c r="H908" i="1"/>
  <c r="I907" i="1"/>
  <c r="G1028" i="1"/>
  <c r="D1029" i="1" l="1"/>
  <c r="E1029" i="1" s="1"/>
  <c r="F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G1029" i="1"/>
  <c r="H909" i="1"/>
  <c r="I908" i="1"/>
  <c r="D1030" i="1" l="1"/>
  <c r="E1030" i="1" s="1"/>
  <c r="F1030" i="1" s="1"/>
  <c r="B1030" i="1"/>
  <c r="P1030" i="1"/>
  <c r="U1030" i="1"/>
  <c r="T1030" i="1"/>
  <c r="R1029" i="1"/>
  <c r="S1029" i="1"/>
  <c r="C1030" i="1" s="1"/>
  <c r="J1316" i="1"/>
  <c r="O908" i="1"/>
  <c r="Q908" i="1" s="1"/>
  <c r="L909" i="1"/>
  <c r="M909" i="1" s="1"/>
  <c r="N909" i="1" s="1"/>
  <c r="K910" i="1"/>
  <c r="H910" i="1"/>
  <c r="I909" i="1"/>
  <c r="G1030" i="1"/>
  <c r="S1030" i="1" l="1"/>
  <c r="C1031" i="1" s="1"/>
  <c r="R1030" i="1"/>
  <c r="U1031" i="1"/>
  <c r="T1031" i="1"/>
  <c r="D1031" i="1"/>
  <c r="E1031" i="1" s="1"/>
  <c r="F1031" i="1" s="1"/>
  <c r="B1031" i="1"/>
  <c r="P1031" i="1"/>
  <c r="J1317" i="1"/>
  <c r="O909" i="1"/>
  <c r="Q909" i="1" s="1"/>
  <c r="L910" i="1"/>
  <c r="M910" i="1" s="1"/>
  <c r="N910" i="1" s="1"/>
  <c r="K911" i="1"/>
  <c r="G1031" i="1"/>
  <c r="H911" i="1"/>
  <c r="I910" i="1"/>
  <c r="D1032" i="1" l="1"/>
  <c r="E1032" i="1" s="1"/>
  <c r="F1032" i="1" s="1"/>
  <c r="P1032" i="1"/>
  <c r="B1032" i="1"/>
  <c r="T1032" i="1"/>
  <c r="S1031" i="1"/>
  <c r="C1032" i="1" s="1"/>
  <c r="U1032" i="1"/>
  <c r="R1031" i="1"/>
  <c r="J1318" i="1"/>
  <c r="O910" i="1"/>
  <c r="Q910" i="1" s="1"/>
  <c r="L911" i="1"/>
  <c r="M911" i="1" s="1"/>
  <c r="N911" i="1" s="1"/>
  <c r="K912" i="1"/>
  <c r="H912" i="1"/>
  <c r="I911" i="1"/>
  <c r="G1032" i="1"/>
  <c r="D1033" i="1" l="1"/>
  <c r="E1033" i="1" s="1"/>
  <c r="F1033" i="1" s="1"/>
  <c r="B1033" i="1"/>
  <c r="P1033" i="1"/>
  <c r="U1033" i="1"/>
  <c r="T1033" i="1"/>
  <c r="S1032" i="1"/>
  <c r="C1033" i="1" s="1"/>
  <c r="R1032" i="1"/>
  <c r="J1319" i="1"/>
  <c r="I912" i="1"/>
  <c r="H913" i="1"/>
  <c r="L912" i="1"/>
  <c r="M912" i="1" s="1"/>
  <c r="N912" i="1" s="1"/>
  <c r="K913" i="1"/>
  <c r="O911" i="1"/>
  <c r="Q911" i="1" s="1"/>
  <c r="G1033" i="1"/>
  <c r="D1034" i="1" l="1"/>
  <c r="E1034" i="1" s="1"/>
  <c r="F1034" i="1" s="1"/>
  <c r="P1034" i="1"/>
  <c r="B1034" i="1"/>
  <c r="T1034" i="1"/>
  <c r="U1034" i="1"/>
  <c r="R1033" i="1"/>
  <c r="S1033" i="1" s="1"/>
  <c r="C1034" i="1" s="1"/>
  <c r="J1320" i="1"/>
  <c r="O912" i="1"/>
  <c r="Q912" i="1" s="1"/>
  <c r="L913" i="1"/>
  <c r="M913" i="1" s="1"/>
  <c r="N913" i="1" s="1"/>
  <c r="K914" i="1"/>
  <c r="H914" i="1"/>
  <c r="I913" i="1"/>
  <c r="G1034" i="1"/>
  <c r="T1035" i="1" l="1"/>
  <c r="U1035" i="1"/>
  <c r="R1034" i="1"/>
  <c r="S1034" i="1"/>
  <c r="C1035" i="1" s="1"/>
  <c r="D1035" i="1"/>
  <c r="E1035" i="1" s="1"/>
  <c r="F1035" i="1" s="1"/>
  <c r="P1035" i="1"/>
  <c r="B1035" i="1"/>
  <c r="J1321" i="1"/>
  <c r="O913" i="1"/>
  <c r="Q913" i="1" s="1"/>
  <c r="H915" i="1"/>
  <c r="I914" i="1"/>
  <c r="L914" i="1"/>
  <c r="M914" i="1" s="1"/>
  <c r="N914" i="1" s="1"/>
  <c r="K915" i="1"/>
  <c r="G1035" i="1"/>
  <c r="U1036" i="1" l="1"/>
  <c r="R1035" i="1"/>
  <c r="S1035" i="1" s="1"/>
  <c r="C1036" i="1" s="1"/>
  <c r="T1036" i="1"/>
  <c r="D1036" i="1"/>
  <c r="E1036" i="1" s="1"/>
  <c r="F1036" i="1" s="1"/>
  <c r="B1036" i="1"/>
  <c r="P1036" i="1"/>
  <c r="J1322" i="1"/>
  <c r="L915" i="1"/>
  <c r="M915" i="1" s="1"/>
  <c r="N915" i="1" s="1"/>
  <c r="K916" i="1"/>
  <c r="O914" i="1"/>
  <c r="Q914" i="1" s="1"/>
  <c r="H916" i="1"/>
  <c r="I915" i="1"/>
  <c r="G1036" i="1"/>
  <c r="S1036" i="1" l="1"/>
  <c r="C1037" i="1" s="1"/>
  <c r="R1036" i="1"/>
  <c r="U1037" i="1"/>
  <c r="T1037" i="1"/>
  <c r="D1037" i="1"/>
  <c r="E1037" i="1" s="1"/>
  <c r="F1037" i="1" s="1"/>
  <c r="B1037" i="1"/>
  <c r="P1037" i="1"/>
  <c r="J1323" i="1"/>
  <c r="O915" i="1"/>
  <c r="Q915" i="1" s="1"/>
  <c r="H917" i="1"/>
  <c r="I916" i="1"/>
  <c r="L916" i="1"/>
  <c r="M916" i="1" s="1"/>
  <c r="N916" i="1" s="1"/>
  <c r="K917" i="1"/>
  <c r="G1037" i="1"/>
  <c r="D1038" i="1" l="1"/>
  <c r="E1038" i="1" s="1"/>
  <c r="F1038" i="1" s="1"/>
  <c r="B1038" i="1"/>
  <c r="P1038" i="1"/>
  <c r="U1038" i="1"/>
  <c r="T1038" i="1"/>
  <c r="S1037" i="1"/>
  <c r="C1038" i="1" s="1"/>
  <c r="R1037" i="1"/>
  <c r="J1324" i="1"/>
  <c r="O916" i="1"/>
  <c r="Q916" i="1" s="1"/>
  <c r="H918" i="1"/>
  <c r="I917" i="1"/>
  <c r="L917" i="1"/>
  <c r="M917" i="1" s="1"/>
  <c r="N917" i="1" s="1"/>
  <c r="K918" i="1"/>
  <c r="G1038" i="1"/>
  <c r="D1039" i="1" l="1"/>
  <c r="E1039" i="1" s="1"/>
  <c r="F1039" i="1" s="1"/>
  <c r="B1039" i="1"/>
  <c r="P1039" i="1"/>
  <c r="T1039" i="1"/>
  <c r="U1039" i="1"/>
  <c r="S1038" i="1"/>
  <c r="C1039" i="1" s="1"/>
  <c r="R1038" i="1"/>
  <c r="J1325" i="1"/>
  <c r="L918" i="1"/>
  <c r="M918" i="1" s="1"/>
  <c r="N918" i="1" s="1"/>
  <c r="K919" i="1"/>
  <c r="H919" i="1"/>
  <c r="I918" i="1"/>
  <c r="O917" i="1"/>
  <c r="Q917" i="1" s="1"/>
  <c r="G1039" i="1"/>
  <c r="D1040" i="1" l="1"/>
  <c r="E1040" i="1" s="1"/>
  <c r="F1040" i="1" s="1"/>
  <c r="P1040" i="1"/>
  <c r="B1040" i="1"/>
  <c r="U1040" i="1"/>
  <c r="T1040" i="1"/>
  <c r="S1039" i="1"/>
  <c r="C1040" i="1" s="1"/>
  <c r="R1039" i="1"/>
  <c r="J1326" i="1"/>
  <c r="O918" i="1"/>
  <c r="Q918" i="1" s="1"/>
  <c r="H920" i="1"/>
  <c r="I919" i="1"/>
  <c r="L919" i="1"/>
  <c r="M919" i="1" s="1"/>
  <c r="N919" i="1" s="1"/>
  <c r="K920" i="1"/>
  <c r="G1040" i="1"/>
  <c r="D1041" i="1" l="1"/>
  <c r="E1041" i="1" s="1"/>
  <c r="F1041" i="1" s="1"/>
  <c r="P1041" i="1"/>
  <c r="B1041" i="1"/>
  <c r="T1041" i="1"/>
  <c r="S1040" i="1"/>
  <c r="C1041" i="1" s="1"/>
  <c r="U1041" i="1"/>
  <c r="R1040" i="1"/>
  <c r="J1327" i="1"/>
  <c r="L920" i="1"/>
  <c r="M920" i="1" s="1"/>
  <c r="N920" i="1" s="1"/>
  <c r="K921" i="1"/>
  <c r="O919" i="1"/>
  <c r="Q919" i="1" s="1"/>
  <c r="H921" i="1"/>
  <c r="I920" i="1"/>
  <c r="G1041" i="1"/>
  <c r="D1042" i="1" l="1"/>
  <c r="E1042" i="1" s="1"/>
  <c r="F1042" i="1" s="1"/>
  <c r="B1042" i="1"/>
  <c r="P1042" i="1"/>
  <c r="T1042" i="1"/>
  <c r="U1042" i="1"/>
  <c r="S1041" i="1"/>
  <c r="C1042" i="1" s="1"/>
  <c r="R1041" i="1"/>
  <c r="J1328" i="1"/>
  <c r="O920" i="1"/>
  <c r="Q920" i="1" s="1"/>
  <c r="H922" i="1"/>
  <c r="I921" i="1"/>
  <c r="L921" i="1"/>
  <c r="M921" i="1" s="1"/>
  <c r="N921" i="1" s="1"/>
  <c r="K922" i="1"/>
  <c r="G1042" i="1"/>
  <c r="D1043" i="1" l="1"/>
  <c r="E1043" i="1" s="1"/>
  <c r="F1043" i="1" s="1"/>
  <c r="B1043" i="1"/>
  <c r="P1043" i="1"/>
  <c r="T1043" i="1"/>
  <c r="S1042" i="1"/>
  <c r="C1043" i="1" s="1"/>
  <c r="R1042" i="1"/>
  <c r="U1043" i="1"/>
  <c r="J1329" i="1"/>
  <c r="L922" i="1"/>
  <c r="M922" i="1" s="1"/>
  <c r="N922" i="1" s="1"/>
  <c r="K923" i="1"/>
  <c r="O921" i="1"/>
  <c r="Q921" i="1" s="1"/>
  <c r="H923" i="1"/>
  <c r="I922" i="1"/>
  <c r="G1043" i="1"/>
  <c r="D1044" i="1" l="1"/>
  <c r="E1044" i="1" s="1"/>
  <c r="F1044" i="1" s="1"/>
  <c r="P1044" i="1"/>
  <c r="B1044" i="1"/>
  <c r="S1043" i="1"/>
  <c r="C1044" i="1" s="1"/>
  <c r="T1044" i="1"/>
  <c r="R1043" i="1"/>
  <c r="U1044" i="1"/>
  <c r="J1330" i="1"/>
  <c r="O922" i="1"/>
  <c r="Q922" i="1" s="1"/>
  <c r="H924" i="1"/>
  <c r="I923" i="1"/>
  <c r="L923" i="1"/>
  <c r="M923" i="1" s="1"/>
  <c r="N923" i="1" s="1"/>
  <c r="K924" i="1"/>
  <c r="G1044" i="1"/>
  <c r="D1045" i="1" l="1"/>
  <c r="E1045" i="1" s="1"/>
  <c r="F1045" i="1" s="1"/>
  <c r="B1045" i="1"/>
  <c r="P1045" i="1"/>
  <c r="S1044" i="1"/>
  <c r="C1045" i="1" s="1"/>
  <c r="U1045" i="1"/>
  <c r="R1044" i="1"/>
  <c r="T1045" i="1"/>
  <c r="J1331" i="1"/>
  <c r="L924" i="1"/>
  <c r="M924" i="1" s="1"/>
  <c r="N924" i="1" s="1"/>
  <c r="K925" i="1"/>
  <c r="H925" i="1"/>
  <c r="I924" i="1"/>
  <c r="O923" i="1"/>
  <c r="Q923" i="1" s="1"/>
  <c r="G1045" i="1"/>
  <c r="T1046" i="1" l="1"/>
  <c r="U1046" i="1"/>
  <c r="R1045" i="1"/>
  <c r="S1045" i="1"/>
  <c r="C1046" i="1" s="1"/>
  <c r="D1046" i="1"/>
  <c r="E1046" i="1" s="1"/>
  <c r="F1046" i="1" s="1"/>
  <c r="B1046" i="1"/>
  <c r="P1046" i="1"/>
  <c r="J1332" i="1"/>
  <c r="O924" i="1"/>
  <c r="Q924" i="1" s="1"/>
  <c r="H926" i="1"/>
  <c r="I925" i="1"/>
  <c r="L925" i="1"/>
  <c r="M925" i="1" s="1"/>
  <c r="N925" i="1" s="1"/>
  <c r="K926" i="1"/>
  <c r="G1046" i="1"/>
  <c r="D1047" i="1" l="1"/>
  <c r="E1047" i="1" s="1"/>
  <c r="F1047" i="1" s="1"/>
  <c r="P1047" i="1"/>
  <c r="B1047" i="1"/>
  <c r="U1047" i="1"/>
  <c r="T1047" i="1"/>
  <c r="R1046" i="1"/>
  <c r="S1046" i="1"/>
  <c r="C1047" i="1" s="1"/>
  <c r="J1333" i="1"/>
  <c r="L926" i="1"/>
  <c r="M926" i="1" s="1"/>
  <c r="N926" i="1" s="1"/>
  <c r="K927" i="1"/>
  <c r="H927" i="1"/>
  <c r="I926" i="1"/>
  <c r="O925" i="1"/>
  <c r="Q925" i="1" s="1"/>
  <c r="G1047" i="1"/>
  <c r="T1048" i="1" l="1"/>
  <c r="S1047" i="1"/>
  <c r="C1048" i="1" s="1"/>
  <c r="R1047" i="1"/>
  <c r="U1048" i="1"/>
  <c r="D1048" i="1"/>
  <c r="E1048" i="1" s="1"/>
  <c r="F1048" i="1" s="1"/>
  <c r="B1048" i="1"/>
  <c r="P1048" i="1"/>
  <c r="J1334" i="1"/>
  <c r="O926" i="1"/>
  <c r="Q926" i="1" s="1"/>
  <c r="H928" i="1"/>
  <c r="I927" i="1"/>
  <c r="L927" i="1"/>
  <c r="M927" i="1" s="1"/>
  <c r="N927" i="1" s="1"/>
  <c r="K928" i="1"/>
  <c r="G1048" i="1"/>
  <c r="D1049" i="1" l="1"/>
  <c r="E1049" i="1" s="1"/>
  <c r="F1049" i="1" s="1"/>
  <c r="P1049" i="1"/>
  <c r="B1049" i="1"/>
  <c r="U1049" i="1"/>
  <c r="R1048" i="1"/>
  <c r="S1048" i="1" s="1"/>
  <c r="C1049" i="1" s="1"/>
  <c r="T1049" i="1"/>
  <c r="J1335" i="1"/>
  <c r="O927" i="1"/>
  <c r="Q927" i="1" s="1"/>
  <c r="H929" i="1"/>
  <c r="I928" i="1"/>
  <c r="L928" i="1"/>
  <c r="M928" i="1" s="1"/>
  <c r="N928" i="1" s="1"/>
  <c r="K929" i="1"/>
  <c r="G1049" i="1"/>
  <c r="U1050" i="1" l="1"/>
  <c r="T1050" i="1"/>
  <c r="R1049" i="1"/>
  <c r="S1049" i="1"/>
  <c r="C1050" i="1" s="1"/>
  <c r="D1050" i="1"/>
  <c r="E1050" i="1" s="1"/>
  <c r="F1050" i="1" s="1"/>
  <c r="P1050" i="1"/>
  <c r="B1050" i="1"/>
  <c r="J1336" i="1"/>
  <c r="L929" i="1"/>
  <c r="M929" i="1" s="1"/>
  <c r="N929" i="1" s="1"/>
  <c r="K930" i="1"/>
  <c r="O928" i="1"/>
  <c r="Q928" i="1" s="1"/>
  <c r="H930" i="1"/>
  <c r="I929" i="1"/>
  <c r="G1050" i="1"/>
  <c r="D1051" i="1" l="1"/>
  <c r="E1051" i="1" s="1"/>
  <c r="F1051" i="1" s="1"/>
  <c r="P1051" i="1"/>
  <c r="B1051" i="1"/>
  <c r="T1051" i="1"/>
  <c r="U1051" i="1"/>
  <c r="R1050" i="1"/>
  <c r="S1050" i="1"/>
  <c r="C1051" i="1" s="1"/>
  <c r="J1337" i="1"/>
  <c r="O929" i="1"/>
  <c r="Q929" i="1" s="1"/>
  <c r="H931" i="1"/>
  <c r="I930" i="1"/>
  <c r="L930" i="1"/>
  <c r="M930" i="1" s="1"/>
  <c r="N930" i="1" s="1"/>
  <c r="K931" i="1"/>
  <c r="G1051" i="1"/>
  <c r="D1052" i="1" l="1"/>
  <c r="E1052" i="1" s="1"/>
  <c r="F1052" i="1" s="1"/>
  <c r="P1052" i="1"/>
  <c r="B1052" i="1"/>
  <c r="T1052" i="1"/>
  <c r="S1051" i="1"/>
  <c r="C1052" i="1" s="1"/>
  <c r="U1052" i="1"/>
  <c r="R1051" i="1"/>
  <c r="J1338" i="1"/>
  <c r="L931" i="1"/>
  <c r="M931" i="1" s="1"/>
  <c r="N931" i="1" s="1"/>
  <c r="K932" i="1"/>
  <c r="O930" i="1"/>
  <c r="Q930" i="1" s="1"/>
  <c r="H932" i="1"/>
  <c r="I931" i="1"/>
  <c r="G1052" i="1"/>
  <c r="D1053" i="1" l="1"/>
  <c r="E1053" i="1" s="1"/>
  <c r="F1053" i="1" s="1"/>
  <c r="P1053" i="1"/>
  <c r="B1053" i="1"/>
  <c r="T1053" i="1"/>
  <c r="S1052" i="1"/>
  <c r="C1053" i="1" s="1"/>
  <c r="R1052" i="1"/>
  <c r="U1053" i="1"/>
  <c r="J1339" i="1"/>
  <c r="L932" i="1"/>
  <c r="M932" i="1" s="1"/>
  <c r="N932" i="1" s="1"/>
  <c r="K933" i="1"/>
  <c r="O931" i="1"/>
  <c r="Q931" i="1" s="1"/>
  <c r="H933" i="1"/>
  <c r="I932" i="1"/>
  <c r="G1053" i="1"/>
  <c r="S1053" i="1" l="1"/>
  <c r="C1054" i="1" s="1"/>
  <c r="R1053" i="1"/>
  <c r="U1054" i="1"/>
  <c r="T1054" i="1"/>
  <c r="D1054" i="1"/>
  <c r="E1054" i="1" s="1"/>
  <c r="F1054" i="1" s="1"/>
  <c r="P1054" i="1"/>
  <c r="B1054" i="1"/>
  <c r="J1340" i="1"/>
  <c r="L933" i="1"/>
  <c r="M933" i="1" s="1"/>
  <c r="N933" i="1" s="1"/>
  <c r="K934" i="1"/>
  <c r="O932" i="1"/>
  <c r="Q932" i="1" s="1"/>
  <c r="H934" i="1"/>
  <c r="I933" i="1"/>
  <c r="G1054" i="1"/>
  <c r="U1055" i="1" l="1"/>
  <c r="T1055" i="1"/>
  <c r="R1054" i="1"/>
  <c r="S1054" i="1" s="1"/>
  <c r="C1055" i="1" s="1"/>
  <c r="D1055" i="1"/>
  <c r="E1055" i="1" s="1"/>
  <c r="F1055" i="1" s="1"/>
  <c r="B1055" i="1"/>
  <c r="P1055" i="1"/>
  <c r="J1341" i="1"/>
  <c r="O933" i="1"/>
  <c r="Q933" i="1" s="1"/>
  <c r="L934" i="1"/>
  <c r="M934" i="1" s="1"/>
  <c r="N934" i="1" s="1"/>
  <c r="K935" i="1"/>
  <c r="H935" i="1"/>
  <c r="I934" i="1"/>
  <c r="G1055" i="1"/>
  <c r="U1056" i="1" l="1"/>
  <c r="T1056" i="1"/>
  <c r="R1055" i="1"/>
  <c r="S1055" i="1"/>
  <c r="C1056" i="1" s="1"/>
  <c r="D1056" i="1"/>
  <c r="E1056" i="1" s="1"/>
  <c r="F1056" i="1" s="1"/>
  <c r="B1056" i="1"/>
  <c r="P1056" i="1"/>
  <c r="J1342" i="1"/>
  <c r="O934" i="1"/>
  <c r="Q934" i="1" s="1"/>
  <c r="L935" i="1"/>
  <c r="M935" i="1" s="1"/>
  <c r="N935" i="1" s="1"/>
  <c r="K936" i="1"/>
  <c r="H936" i="1"/>
  <c r="I935" i="1"/>
  <c r="G1056" i="1"/>
  <c r="D1057" i="1" l="1"/>
  <c r="E1057" i="1" s="1"/>
  <c r="F1057" i="1" s="1"/>
  <c r="B1057" i="1"/>
  <c r="P1057" i="1"/>
  <c r="U1057" i="1"/>
  <c r="T1057" i="1"/>
  <c r="R1056" i="1"/>
  <c r="S1056" i="1" s="1"/>
  <c r="C1057" i="1" s="1"/>
  <c r="J1343" i="1"/>
  <c r="O935" i="1"/>
  <c r="Q935" i="1" s="1"/>
  <c r="L936" i="1"/>
  <c r="M936" i="1" s="1"/>
  <c r="N936" i="1" s="1"/>
  <c r="K937" i="1"/>
  <c r="H937" i="1"/>
  <c r="I936" i="1"/>
  <c r="G1057" i="1"/>
  <c r="D1058" i="1" l="1"/>
  <c r="E1058" i="1" s="1"/>
  <c r="F1058" i="1" s="1"/>
  <c r="B1058" i="1"/>
  <c r="P1058" i="1"/>
  <c r="U1058" i="1"/>
  <c r="S1057" i="1"/>
  <c r="C1058" i="1" s="1"/>
  <c r="R1057" i="1"/>
  <c r="T1058" i="1"/>
  <c r="J1344" i="1"/>
  <c r="O936" i="1"/>
  <c r="Q936" i="1" s="1"/>
  <c r="L937" i="1"/>
  <c r="M937" i="1" s="1"/>
  <c r="N937" i="1" s="1"/>
  <c r="K938" i="1"/>
  <c r="H938" i="1"/>
  <c r="I937" i="1"/>
  <c r="G1058" i="1"/>
  <c r="D1059" i="1" l="1"/>
  <c r="E1059" i="1" s="1"/>
  <c r="F1059" i="1" s="1"/>
  <c r="P1059" i="1"/>
  <c r="B1059" i="1"/>
  <c r="U1059" i="1"/>
  <c r="T1059" i="1"/>
  <c r="R1058" i="1"/>
  <c r="S1058" i="1"/>
  <c r="C1059" i="1" s="1"/>
  <c r="J1345" i="1"/>
  <c r="O937" i="1"/>
  <c r="Q937" i="1" s="1"/>
  <c r="L938" i="1"/>
  <c r="M938" i="1" s="1"/>
  <c r="N938" i="1" s="1"/>
  <c r="K939" i="1"/>
  <c r="H939" i="1"/>
  <c r="I938" i="1"/>
  <c r="G1059" i="1"/>
  <c r="D1060" i="1" l="1"/>
  <c r="E1060" i="1" s="1"/>
  <c r="F1060" i="1" s="1"/>
  <c r="P1060" i="1"/>
  <c r="B1060" i="1"/>
  <c r="T1060" i="1"/>
  <c r="U1060" i="1"/>
  <c r="S1059" i="1"/>
  <c r="C1060" i="1" s="1"/>
  <c r="R1059" i="1"/>
  <c r="J1346" i="1"/>
  <c r="O938" i="1"/>
  <c r="Q938" i="1" s="1"/>
  <c r="L939" i="1"/>
  <c r="M939" i="1" s="1"/>
  <c r="N939" i="1" s="1"/>
  <c r="K940" i="1"/>
  <c r="H940" i="1"/>
  <c r="I939" i="1"/>
  <c r="G1060" i="1"/>
  <c r="D1061" i="1" l="1"/>
  <c r="E1061" i="1" s="1"/>
  <c r="F1061" i="1" s="1"/>
  <c r="B1061" i="1"/>
  <c r="P1061" i="1"/>
  <c r="U1061" i="1"/>
  <c r="T1061" i="1"/>
  <c r="S1060" i="1"/>
  <c r="C1061" i="1" s="1"/>
  <c r="R1060" i="1"/>
  <c r="J1347" i="1"/>
  <c r="O939" i="1"/>
  <c r="Q939" i="1" s="1"/>
  <c r="L940" i="1"/>
  <c r="M940" i="1" s="1"/>
  <c r="N940" i="1" s="1"/>
  <c r="K941" i="1"/>
  <c r="H941" i="1"/>
  <c r="I940" i="1"/>
  <c r="G1061" i="1"/>
  <c r="U1062" i="1" l="1"/>
  <c r="S1061" i="1"/>
  <c r="C1062" i="1" s="1"/>
  <c r="T1062" i="1"/>
  <c r="R1061" i="1"/>
  <c r="D1062" i="1"/>
  <c r="E1062" i="1" s="1"/>
  <c r="F1062" i="1" s="1"/>
  <c r="B1062" i="1"/>
  <c r="P1062" i="1"/>
  <c r="J1348" i="1"/>
  <c r="O940" i="1"/>
  <c r="Q940" i="1" s="1"/>
  <c r="L941" i="1"/>
  <c r="M941" i="1" s="1"/>
  <c r="N941" i="1" s="1"/>
  <c r="K942" i="1"/>
  <c r="H942" i="1"/>
  <c r="I941" i="1"/>
  <c r="G1062" i="1"/>
  <c r="D1063" i="1" l="1"/>
  <c r="E1063" i="1" s="1"/>
  <c r="F1063" i="1" s="1"/>
  <c r="B1063" i="1"/>
  <c r="P1063" i="1"/>
  <c r="U1063" i="1"/>
  <c r="S1062" i="1"/>
  <c r="C1063" i="1" s="1"/>
  <c r="R1062" i="1"/>
  <c r="T1063" i="1"/>
  <c r="J1349" i="1"/>
  <c r="O941" i="1"/>
  <c r="Q941" i="1" s="1"/>
  <c r="L942" i="1"/>
  <c r="M942" i="1" s="1"/>
  <c r="N942" i="1" s="1"/>
  <c r="K943" i="1"/>
  <c r="I942" i="1"/>
  <c r="H943" i="1"/>
  <c r="G1063" i="1"/>
  <c r="D1064" i="1" l="1"/>
  <c r="E1064" i="1" s="1"/>
  <c r="F1064" i="1" s="1"/>
  <c r="B1064" i="1"/>
  <c r="P1064" i="1"/>
  <c r="R1063" i="1"/>
  <c r="T1064" i="1"/>
  <c r="S1063" i="1"/>
  <c r="C1064" i="1" s="1"/>
  <c r="U1064" i="1"/>
  <c r="J1350" i="1"/>
  <c r="O942" i="1"/>
  <c r="Q942" i="1" s="1"/>
  <c r="L943" i="1"/>
  <c r="M943" i="1" s="1"/>
  <c r="N943" i="1" s="1"/>
  <c r="K944" i="1"/>
  <c r="H944" i="1"/>
  <c r="I943" i="1"/>
  <c r="G1064" i="1"/>
  <c r="S1064" i="1" l="1"/>
  <c r="C1065" i="1" s="1"/>
  <c r="U1065" i="1"/>
  <c r="R1064" i="1"/>
  <c r="T1065" i="1"/>
  <c r="D1065" i="1"/>
  <c r="E1065" i="1" s="1"/>
  <c r="F1065" i="1" s="1"/>
  <c r="B1065" i="1"/>
  <c r="P1065" i="1"/>
  <c r="J1351" i="1"/>
  <c r="O943" i="1"/>
  <c r="Q943" i="1" s="1"/>
  <c r="L944" i="1"/>
  <c r="M944" i="1" s="1"/>
  <c r="N944" i="1" s="1"/>
  <c r="K945" i="1"/>
  <c r="H945" i="1"/>
  <c r="I944" i="1"/>
  <c r="G1065" i="1"/>
  <c r="D1066" i="1" l="1"/>
  <c r="E1066" i="1" s="1"/>
  <c r="F1066" i="1" s="1"/>
  <c r="B1066" i="1"/>
  <c r="P1066" i="1"/>
  <c r="U1066" i="1"/>
  <c r="T1066" i="1"/>
  <c r="S1065" i="1"/>
  <c r="C1066" i="1" s="1"/>
  <c r="R1065" i="1"/>
  <c r="J1352" i="1"/>
  <c r="O944" i="1"/>
  <c r="Q944" i="1" s="1"/>
  <c r="L945" i="1"/>
  <c r="M945" i="1" s="1"/>
  <c r="N945" i="1" s="1"/>
  <c r="K946" i="1"/>
  <c r="H946" i="1"/>
  <c r="I945" i="1"/>
  <c r="G1066" i="1"/>
  <c r="T1067" i="1" l="1"/>
  <c r="S1066" i="1"/>
  <c r="C1067" i="1" s="1"/>
  <c r="U1067" i="1"/>
  <c r="R1066" i="1"/>
  <c r="D1067" i="1"/>
  <c r="E1067" i="1" s="1"/>
  <c r="F1067" i="1" s="1"/>
  <c r="P1067" i="1"/>
  <c r="B1067" i="1"/>
  <c r="J1353" i="1"/>
  <c r="O945" i="1"/>
  <c r="Q945" i="1" s="1"/>
  <c r="L946" i="1"/>
  <c r="M946" i="1" s="1"/>
  <c r="N946" i="1" s="1"/>
  <c r="K947" i="1"/>
  <c r="H947" i="1"/>
  <c r="I946" i="1"/>
  <c r="G1067" i="1"/>
  <c r="T1068" i="1" l="1"/>
  <c r="R1067" i="1"/>
  <c r="S1067" i="1"/>
  <c r="C1068" i="1" s="1"/>
  <c r="U1068" i="1"/>
  <c r="D1068" i="1"/>
  <c r="E1068" i="1" s="1"/>
  <c r="F1068" i="1" s="1"/>
  <c r="P1068" i="1"/>
  <c r="B1068" i="1"/>
  <c r="J1354" i="1"/>
  <c r="O946" i="1"/>
  <c r="Q946" i="1" s="1"/>
  <c r="L947" i="1"/>
  <c r="M947" i="1" s="1"/>
  <c r="N947" i="1" s="1"/>
  <c r="K948" i="1"/>
  <c r="H948" i="1"/>
  <c r="I947" i="1"/>
  <c r="G1068" i="1"/>
  <c r="R1068" i="1" l="1"/>
  <c r="S1068" i="1"/>
  <c r="C1069" i="1" s="1"/>
  <c r="T1069" i="1"/>
  <c r="U1069" i="1"/>
  <c r="D1069" i="1"/>
  <c r="E1069" i="1" s="1"/>
  <c r="F1069" i="1" s="1"/>
  <c r="B1069" i="1"/>
  <c r="P1069" i="1"/>
  <c r="J1355" i="1"/>
  <c r="O947" i="1"/>
  <c r="Q947" i="1" s="1"/>
  <c r="L948" i="1"/>
  <c r="M948" i="1" s="1"/>
  <c r="N948" i="1" s="1"/>
  <c r="K949" i="1"/>
  <c r="H949" i="1"/>
  <c r="I948" i="1"/>
  <c r="G1069" i="1"/>
  <c r="D1070" i="1" l="1"/>
  <c r="E1070" i="1" s="1"/>
  <c r="F1070" i="1" s="1"/>
  <c r="B1070" i="1"/>
  <c r="P1070" i="1"/>
  <c r="U1070" i="1"/>
  <c r="S1069" i="1"/>
  <c r="C1070" i="1" s="1"/>
  <c r="T1070" i="1"/>
  <c r="R1069" i="1"/>
  <c r="J1356" i="1"/>
  <c r="O948" i="1"/>
  <c r="Q948" i="1" s="1"/>
  <c r="L949" i="1"/>
  <c r="M949" i="1" s="1"/>
  <c r="N949" i="1" s="1"/>
  <c r="K950" i="1"/>
  <c r="H950" i="1"/>
  <c r="I949" i="1"/>
  <c r="G1070" i="1"/>
  <c r="T1071" i="1" l="1"/>
  <c r="R1070" i="1"/>
  <c r="S1070" i="1"/>
  <c r="C1071" i="1" s="1"/>
  <c r="U1071" i="1"/>
  <c r="D1071" i="1"/>
  <c r="E1071" i="1" s="1"/>
  <c r="F1071" i="1" s="1"/>
  <c r="B1071" i="1"/>
  <c r="P1071" i="1"/>
  <c r="J1357" i="1"/>
  <c r="O949" i="1"/>
  <c r="Q949" i="1" s="1"/>
  <c r="L950" i="1"/>
  <c r="M950" i="1" s="1"/>
  <c r="N950" i="1" s="1"/>
  <c r="K951" i="1"/>
  <c r="H951" i="1"/>
  <c r="I950" i="1"/>
  <c r="G1071" i="1"/>
  <c r="D1072" i="1" l="1"/>
  <c r="E1072" i="1" s="1"/>
  <c r="F1072" i="1" s="1"/>
  <c r="B1072" i="1"/>
  <c r="P1072" i="1"/>
  <c r="T1072" i="1"/>
  <c r="S1071" i="1"/>
  <c r="C1072" i="1" s="1"/>
  <c r="R1071" i="1"/>
  <c r="U1072" i="1"/>
  <c r="J1358" i="1"/>
  <c r="O950" i="1"/>
  <c r="Q950" i="1" s="1"/>
  <c r="L951" i="1"/>
  <c r="M951" i="1" s="1"/>
  <c r="N951" i="1" s="1"/>
  <c r="K952" i="1"/>
  <c r="H952" i="1"/>
  <c r="I951" i="1"/>
  <c r="G1072" i="1"/>
  <c r="T1073" i="1" l="1"/>
  <c r="S1072" i="1"/>
  <c r="C1073" i="1" s="1"/>
  <c r="U1073" i="1"/>
  <c r="R1072" i="1"/>
  <c r="D1073" i="1"/>
  <c r="E1073" i="1" s="1"/>
  <c r="F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G1073" i="1"/>
  <c r="U1074" i="1" l="1"/>
  <c r="T1074" i="1"/>
  <c r="S1073" i="1"/>
  <c r="C1074" i="1" s="1"/>
  <c r="R1073" i="1"/>
  <c r="D1074" i="1"/>
  <c r="E1074" i="1" s="1"/>
  <c r="F1074" i="1" s="1"/>
  <c r="P1074" i="1"/>
  <c r="B1074" i="1"/>
  <c r="J1360" i="1"/>
  <c r="O952" i="1"/>
  <c r="Q952" i="1" s="1"/>
  <c r="L953" i="1"/>
  <c r="M953" i="1" s="1"/>
  <c r="N953" i="1" s="1"/>
  <c r="K954" i="1"/>
  <c r="H954" i="1"/>
  <c r="I953" i="1"/>
  <c r="G1074" i="1"/>
  <c r="K1075" i="1" l="1"/>
  <c r="L1075" i="1" s="1"/>
  <c r="U1075" i="1"/>
  <c r="T1075" i="1"/>
  <c r="R1074" i="1"/>
  <c r="S1074" i="1" s="1"/>
  <c r="C1075" i="1" s="1"/>
  <c r="D1075" i="1"/>
  <c r="E1075" i="1" s="1"/>
  <c r="F1075" i="1" s="1"/>
  <c r="P1075" i="1"/>
  <c r="B1075" i="1"/>
  <c r="J1361" i="1"/>
  <c r="L954" i="1"/>
  <c r="M954" i="1" s="1"/>
  <c r="N954" i="1" s="1"/>
  <c r="K955" i="1"/>
  <c r="O953" i="1"/>
  <c r="Q953" i="1" s="1"/>
  <c r="H955" i="1"/>
  <c r="I954" i="1"/>
  <c r="G1075" i="1"/>
  <c r="U1076" i="1" l="1"/>
  <c r="K1076" i="1"/>
  <c r="L1076" i="1" s="1"/>
  <c r="M1076" i="1" s="1"/>
  <c r="N1076" i="1" s="1"/>
  <c r="T1076" i="1"/>
  <c r="S1075" i="1"/>
  <c r="C1076" i="1" s="1"/>
  <c r="R1075" i="1"/>
  <c r="D1076" i="1"/>
  <c r="E1076" i="1" s="1"/>
  <c r="F1076" i="1" s="1"/>
  <c r="B1076" i="1"/>
  <c r="P1076" i="1"/>
  <c r="J1362" i="1"/>
  <c r="O954" i="1"/>
  <c r="Q954" i="1" s="1"/>
  <c r="L955" i="1"/>
  <c r="M955" i="1" s="1"/>
  <c r="N955" i="1" s="1"/>
  <c r="K956" i="1"/>
  <c r="H956" i="1"/>
  <c r="I955" i="1"/>
  <c r="G1076" i="1"/>
  <c r="D1077" i="1" l="1"/>
  <c r="E1077" i="1" s="1"/>
  <c r="F1077" i="1" s="1"/>
  <c r="P1077" i="1"/>
  <c r="B1077" i="1"/>
  <c r="U1077" i="1"/>
  <c r="T1077" i="1"/>
  <c r="K1077" i="1"/>
  <c r="L1077" i="1" s="1"/>
  <c r="M1077" i="1" s="1"/>
  <c r="N1077" i="1" s="1"/>
  <c r="R1076" i="1"/>
  <c r="S1076" i="1" s="1"/>
  <c r="C1077" i="1" s="1"/>
  <c r="J1363" i="1"/>
  <c r="O955" i="1"/>
  <c r="Q955" i="1" s="1"/>
  <c r="L956" i="1"/>
  <c r="M956" i="1" s="1"/>
  <c r="N956" i="1" s="1"/>
  <c r="K957" i="1"/>
  <c r="H957" i="1"/>
  <c r="I956" i="1"/>
  <c r="G1077" i="1"/>
  <c r="D1078" i="1" l="1"/>
  <c r="E1078" i="1" s="1"/>
  <c r="F1078" i="1" s="1"/>
  <c r="P1078" i="1"/>
  <c r="B1078" i="1"/>
  <c r="U1078" i="1"/>
  <c r="S1077" i="1"/>
  <c r="C1078" i="1" s="1"/>
  <c r="T1078" i="1"/>
  <c r="R1077" i="1"/>
  <c r="K1078" i="1"/>
  <c r="L1078" i="1" s="1"/>
  <c r="M1078" i="1" s="1"/>
  <c r="N1078" i="1" s="1"/>
  <c r="J1364" i="1"/>
  <c r="O956" i="1"/>
  <c r="Q956" i="1" s="1"/>
  <c r="L957" i="1"/>
  <c r="M957" i="1" s="1"/>
  <c r="N957" i="1" s="1"/>
  <c r="K958" i="1"/>
  <c r="H958" i="1"/>
  <c r="I957" i="1"/>
  <c r="G1078" i="1"/>
  <c r="D1079" i="1" l="1"/>
  <c r="E1079" i="1" s="1"/>
  <c r="F1079" i="1" s="1"/>
  <c r="P1079" i="1"/>
  <c r="B1079" i="1"/>
  <c r="R1078" i="1"/>
  <c r="K1079" i="1"/>
  <c r="L1079" i="1" s="1"/>
  <c r="M1079" i="1" s="1"/>
  <c r="N1079" i="1" s="1"/>
  <c r="T1079" i="1"/>
  <c r="S1078" i="1"/>
  <c r="C1079" i="1" s="1"/>
  <c r="U1079" i="1"/>
  <c r="J1365" i="1"/>
  <c r="L958" i="1"/>
  <c r="M958" i="1" s="1"/>
  <c r="N958" i="1" s="1"/>
  <c r="K959" i="1"/>
  <c r="O957" i="1"/>
  <c r="Q957" i="1" s="1"/>
  <c r="H959" i="1"/>
  <c r="I958" i="1"/>
  <c r="G1079" i="1"/>
  <c r="U1080" i="1" l="1"/>
  <c r="T1080" i="1"/>
  <c r="K1080" i="1"/>
  <c r="L1080" i="1" s="1"/>
  <c r="M1080" i="1" s="1"/>
  <c r="N1080" i="1" s="1"/>
  <c r="R1079" i="1"/>
  <c r="S1079" i="1" s="1"/>
  <c r="C1080" i="1" s="1"/>
  <c r="D1080" i="1"/>
  <c r="E1080" i="1" s="1"/>
  <c r="F1080" i="1" s="1"/>
  <c r="P1080" i="1"/>
  <c r="B1080" i="1"/>
  <c r="J1366" i="1"/>
  <c r="L959" i="1"/>
  <c r="M959" i="1" s="1"/>
  <c r="N959" i="1" s="1"/>
  <c r="K960" i="1"/>
  <c r="O958" i="1"/>
  <c r="Q958" i="1" s="1"/>
  <c r="H960" i="1"/>
  <c r="I959" i="1"/>
  <c r="G1080" i="1"/>
  <c r="D1081" i="1" l="1"/>
  <c r="E1081" i="1" s="1"/>
  <c r="F1081" i="1" s="1"/>
  <c r="B1081" i="1"/>
  <c r="P1081" i="1"/>
  <c r="K1081" i="1"/>
  <c r="L1081" i="1" s="1"/>
  <c r="M1081" i="1" s="1"/>
  <c r="N1081" i="1" s="1"/>
  <c r="S1080" i="1"/>
  <c r="C1081" i="1" s="1"/>
  <c r="U1081" i="1"/>
  <c r="R1080" i="1"/>
  <c r="T1081" i="1"/>
  <c r="J1367" i="1"/>
  <c r="O959" i="1"/>
  <c r="Q959" i="1" s="1"/>
  <c r="L960" i="1"/>
  <c r="M960" i="1" s="1"/>
  <c r="N960" i="1" s="1"/>
  <c r="K961" i="1"/>
  <c r="H961" i="1"/>
  <c r="I960" i="1"/>
  <c r="G1081" i="1"/>
  <c r="D1082" i="1" l="1"/>
  <c r="E1082" i="1" s="1"/>
  <c r="F1082" i="1" s="1"/>
  <c r="B1082" i="1"/>
  <c r="P1082" i="1"/>
  <c r="S1081" i="1"/>
  <c r="C1082" i="1" s="1"/>
  <c r="U1082" i="1"/>
  <c r="K1082" i="1"/>
  <c r="L1082" i="1" s="1"/>
  <c r="M1082" i="1" s="1"/>
  <c r="N1082" i="1" s="1"/>
  <c r="T1082" i="1"/>
  <c r="R1081" i="1"/>
  <c r="J1368" i="1"/>
  <c r="L961" i="1"/>
  <c r="M961" i="1" s="1"/>
  <c r="N961" i="1" s="1"/>
  <c r="K962" i="1"/>
  <c r="O960" i="1"/>
  <c r="Q960" i="1" s="1"/>
  <c r="H962" i="1"/>
  <c r="I961" i="1"/>
  <c r="G1082" i="1"/>
  <c r="R1082" i="1" l="1"/>
  <c r="T1083" i="1"/>
  <c r="U1083" i="1"/>
  <c r="S1082" i="1"/>
  <c r="C1083" i="1" s="1"/>
  <c r="K1083" i="1"/>
  <c r="L1083" i="1" s="1"/>
  <c r="M1083" i="1" s="1"/>
  <c r="N1083" i="1" s="1"/>
  <c r="D1083" i="1"/>
  <c r="E1083" i="1" s="1"/>
  <c r="F1083" i="1" s="1"/>
  <c r="P1083" i="1"/>
  <c r="B1083" i="1"/>
  <c r="J1369" i="1"/>
  <c r="O961" i="1"/>
  <c r="Q961" i="1" s="1"/>
  <c r="L962" i="1"/>
  <c r="M962" i="1" s="1"/>
  <c r="N962" i="1" s="1"/>
  <c r="K963" i="1"/>
  <c r="H963" i="1"/>
  <c r="I962" i="1"/>
  <c r="G1083" i="1"/>
  <c r="T1084" i="1" l="1"/>
  <c r="S1083" i="1"/>
  <c r="C1084" i="1" s="1"/>
  <c r="K1084" i="1"/>
  <c r="L1084" i="1" s="1"/>
  <c r="M1084" i="1" s="1"/>
  <c r="N1084" i="1" s="1"/>
  <c r="R1083" i="1"/>
  <c r="U1084" i="1"/>
  <c r="D1084" i="1"/>
  <c r="E1084" i="1" s="1"/>
  <c r="F1084" i="1" s="1"/>
  <c r="P1084" i="1"/>
  <c r="B1084" i="1"/>
  <c r="J1370" i="1"/>
  <c r="L963" i="1"/>
  <c r="M963" i="1" s="1"/>
  <c r="N963" i="1" s="1"/>
  <c r="K964" i="1"/>
  <c r="O962" i="1"/>
  <c r="Q962" i="1" s="1"/>
  <c r="H964" i="1"/>
  <c r="I963" i="1"/>
  <c r="G1084" i="1"/>
  <c r="R1084" i="1" l="1"/>
  <c r="T1085" i="1"/>
  <c r="K1085" i="1"/>
  <c r="L1085" i="1" s="1"/>
  <c r="M1085" i="1" s="1"/>
  <c r="N1085" i="1" s="1"/>
  <c r="S1084" i="1"/>
  <c r="C1085" i="1" s="1"/>
  <c r="U1085" i="1"/>
  <c r="D1085" i="1"/>
  <c r="E1085" i="1" s="1"/>
  <c r="F1085" i="1" s="1"/>
  <c r="B1085" i="1"/>
  <c r="P1085" i="1"/>
  <c r="J1371" i="1"/>
  <c r="O963" i="1"/>
  <c r="Q963" i="1" s="1"/>
  <c r="L964" i="1"/>
  <c r="M964" i="1" s="1"/>
  <c r="N964" i="1" s="1"/>
  <c r="K965" i="1"/>
  <c r="H965" i="1"/>
  <c r="I964" i="1"/>
  <c r="G1085" i="1"/>
  <c r="D1086" i="1" l="1"/>
  <c r="E1086" i="1" s="1"/>
  <c r="F1086" i="1" s="1"/>
  <c r="B1086" i="1"/>
  <c r="P1086" i="1"/>
  <c r="U1086" i="1"/>
  <c r="S1085" i="1"/>
  <c r="C1086" i="1" s="1"/>
  <c r="K1086" i="1"/>
  <c r="L1086" i="1" s="1"/>
  <c r="M1086" i="1" s="1"/>
  <c r="N1086" i="1" s="1"/>
  <c r="R1085" i="1"/>
  <c r="T1086" i="1"/>
  <c r="J1372" i="1"/>
  <c r="O964" i="1"/>
  <c r="Q964" i="1" s="1"/>
  <c r="L965" i="1"/>
  <c r="M965" i="1" s="1"/>
  <c r="N965" i="1" s="1"/>
  <c r="K966" i="1"/>
  <c r="H966" i="1"/>
  <c r="I965" i="1"/>
  <c r="G1086" i="1"/>
  <c r="U1087" i="1" l="1"/>
  <c r="S1086" i="1"/>
  <c r="C1087" i="1" s="1"/>
  <c r="T1087" i="1"/>
  <c r="R1086" i="1"/>
  <c r="K1087" i="1"/>
  <c r="L1087" i="1" s="1"/>
  <c r="M1087" i="1" s="1"/>
  <c r="N1087" i="1" s="1"/>
  <c r="D1087" i="1"/>
  <c r="E1087" i="1" s="1"/>
  <c r="F1087" i="1" s="1"/>
  <c r="B1087" i="1"/>
  <c r="P1087" i="1"/>
  <c r="J1373" i="1"/>
  <c r="O965" i="1"/>
  <c r="Q965" i="1" s="1"/>
  <c r="L966" i="1"/>
  <c r="M966" i="1" s="1"/>
  <c r="N966" i="1" s="1"/>
  <c r="K967" i="1"/>
  <c r="H967" i="1"/>
  <c r="I966" i="1"/>
  <c r="G1087" i="1"/>
  <c r="K1088" i="1" l="1"/>
  <c r="L1088" i="1" s="1"/>
  <c r="M1088" i="1" s="1"/>
  <c r="N1088" i="1" s="1"/>
  <c r="U1088" i="1"/>
  <c r="T1088" i="1"/>
  <c r="S1087" i="1"/>
  <c r="C1088" i="1" s="1"/>
  <c r="R1087" i="1"/>
  <c r="D1088" i="1"/>
  <c r="E1088" i="1" s="1"/>
  <c r="F1088" i="1" s="1"/>
  <c r="P1088" i="1"/>
  <c r="B1088" i="1"/>
  <c r="J1374" i="1"/>
  <c r="O966" i="1"/>
  <c r="Q966" i="1" s="1"/>
  <c r="L967" i="1"/>
  <c r="M967" i="1" s="1"/>
  <c r="N967" i="1" s="1"/>
  <c r="K968" i="1"/>
  <c r="H968" i="1"/>
  <c r="I967" i="1"/>
  <c r="G1088" i="1"/>
  <c r="R1088" i="1" l="1"/>
  <c r="K1089" i="1"/>
  <c r="L1089" i="1" s="1"/>
  <c r="M1089" i="1" s="1"/>
  <c r="N1089" i="1" s="1"/>
  <c r="U1089" i="1"/>
  <c r="S1088" i="1"/>
  <c r="C1089" i="1" s="1"/>
  <c r="T1089" i="1"/>
  <c r="D1089" i="1"/>
  <c r="E1089" i="1" s="1"/>
  <c r="F1089" i="1" s="1"/>
  <c r="P1089" i="1"/>
  <c r="B1089" i="1"/>
  <c r="J1375" i="1"/>
  <c r="O967" i="1"/>
  <c r="Q967" i="1" s="1"/>
  <c r="L968" i="1"/>
  <c r="M968" i="1" s="1"/>
  <c r="N968" i="1" s="1"/>
  <c r="K969" i="1"/>
  <c r="H969" i="1"/>
  <c r="I968" i="1"/>
  <c r="G1089" i="1"/>
  <c r="U1090" i="1" l="1"/>
  <c r="T1090" i="1"/>
  <c r="S1089" i="1"/>
  <c r="C1090" i="1" s="1"/>
  <c r="R1089" i="1"/>
  <c r="K1090" i="1"/>
  <c r="L1090" i="1" s="1"/>
  <c r="M1090" i="1" s="1"/>
  <c r="N1090" i="1" s="1"/>
  <c r="D1090" i="1"/>
  <c r="E1090" i="1" s="1"/>
  <c r="F1090" i="1" s="1"/>
  <c r="B1090" i="1"/>
  <c r="P1090" i="1"/>
  <c r="J1376" i="1"/>
  <c r="O968" i="1"/>
  <c r="Q968" i="1" s="1"/>
  <c r="L969" i="1"/>
  <c r="M969" i="1" s="1"/>
  <c r="N969" i="1" s="1"/>
  <c r="K970" i="1"/>
  <c r="H970" i="1"/>
  <c r="I969" i="1"/>
  <c r="G1090" i="1"/>
  <c r="U1091" i="1" l="1"/>
  <c r="T1091" i="1"/>
  <c r="K1091" i="1"/>
  <c r="L1091" i="1" s="1"/>
  <c r="M1091" i="1" s="1"/>
  <c r="N1091" i="1" s="1"/>
  <c r="R1090" i="1"/>
  <c r="S1090" i="1"/>
  <c r="C1091" i="1" s="1"/>
  <c r="D1091" i="1"/>
  <c r="E1091" i="1" s="1"/>
  <c r="F1091" i="1" s="1"/>
  <c r="B1091" i="1"/>
  <c r="P1091" i="1"/>
  <c r="J1377" i="1"/>
  <c r="O969" i="1"/>
  <c r="Q969" i="1" s="1"/>
  <c r="L970" i="1"/>
  <c r="M970" i="1" s="1"/>
  <c r="N970" i="1" s="1"/>
  <c r="K971" i="1"/>
  <c r="H971" i="1"/>
  <c r="I970" i="1"/>
  <c r="G1091" i="1"/>
  <c r="S1091" i="1" l="1"/>
  <c r="C1092" i="1" s="1"/>
  <c r="R1091" i="1"/>
  <c r="U1092" i="1"/>
  <c r="T1092" i="1"/>
  <c r="K1092" i="1"/>
  <c r="L1092" i="1" s="1"/>
  <c r="M1092" i="1" s="1"/>
  <c r="N1092" i="1" s="1"/>
  <c r="D1092" i="1"/>
  <c r="E1092" i="1" s="1"/>
  <c r="F1092" i="1" s="1"/>
  <c r="B1092" i="1"/>
  <c r="P1092" i="1"/>
  <c r="J1378" i="1"/>
  <c r="O970" i="1"/>
  <c r="Q970" i="1" s="1"/>
  <c r="L971" i="1"/>
  <c r="M971" i="1" s="1"/>
  <c r="N971" i="1" s="1"/>
  <c r="K972" i="1"/>
  <c r="I971" i="1"/>
  <c r="H972" i="1"/>
  <c r="G1092" i="1"/>
  <c r="K1093" i="1" l="1"/>
  <c r="L1093" i="1" s="1"/>
  <c r="M1093" i="1" s="1"/>
  <c r="N1093" i="1" s="1"/>
  <c r="U1093" i="1"/>
  <c r="T1093" i="1"/>
  <c r="S1092" i="1"/>
  <c r="C1093" i="1" s="1"/>
  <c r="R1092" i="1"/>
  <c r="D1093" i="1"/>
  <c r="E1093" i="1" s="1"/>
  <c r="F1093" i="1" s="1"/>
  <c r="B1093" i="1"/>
  <c r="P1093" i="1"/>
  <c r="J1379" i="1"/>
  <c r="O971" i="1"/>
  <c r="Q971" i="1" s="1"/>
  <c r="L972" i="1"/>
  <c r="M972" i="1" s="1"/>
  <c r="N972" i="1" s="1"/>
  <c r="K973" i="1"/>
  <c r="H973" i="1"/>
  <c r="I972" i="1"/>
  <c r="G1093" i="1"/>
  <c r="S1093" i="1" l="1"/>
  <c r="C1094" i="1" s="1"/>
  <c r="R1093" i="1"/>
  <c r="T1094" i="1"/>
  <c r="U1094" i="1"/>
  <c r="K1094" i="1"/>
  <c r="L1094" i="1" s="1"/>
  <c r="M1094" i="1" s="1"/>
  <c r="N1094" i="1" s="1"/>
  <c r="D1094" i="1"/>
  <c r="E1094" i="1" s="1"/>
  <c r="F1094" i="1" s="1"/>
  <c r="P1094" i="1"/>
  <c r="B1094" i="1"/>
  <c r="J1380" i="1"/>
  <c r="O972" i="1"/>
  <c r="Q972" i="1" s="1"/>
  <c r="L973" i="1"/>
  <c r="M973" i="1" s="1"/>
  <c r="N973" i="1" s="1"/>
  <c r="K974" i="1"/>
  <c r="H974" i="1"/>
  <c r="I973" i="1"/>
  <c r="G1094" i="1"/>
  <c r="S1094" i="1" l="1"/>
  <c r="C1095" i="1" s="1"/>
  <c r="R1094" i="1"/>
  <c r="K1095" i="1"/>
  <c r="L1095" i="1" s="1"/>
  <c r="M1095" i="1" s="1"/>
  <c r="N1095" i="1" s="1"/>
  <c r="U1095" i="1"/>
  <c r="T1095" i="1"/>
  <c r="D1095" i="1"/>
  <c r="E1095" i="1" s="1"/>
  <c r="F1095" i="1" s="1"/>
  <c r="B1095" i="1"/>
  <c r="P1095" i="1"/>
  <c r="J1381" i="1"/>
  <c r="O973" i="1"/>
  <c r="Q973" i="1" s="1"/>
  <c r="L974" i="1"/>
  <c r="M974" i="1" s="1"/>
  <c r="N974" i="1" s="1"/>
  <c r="K975" i="1"/>
  <c r="H975" i="1"/>
  <c r="I974" i="1"/>
  <c r="G1095" i="1"/>
  <c r="D1096" i="1" l="1"/>
  <c r="E1096" i="1" s="1"/>
  <c r="F1096" i="1" s="1"/>
  <c r="B1096" i="1"/>
  <c r="P1096" i="1"/>
  <c r="T1096" i="1"/>
  <c r="K1096" i="1"/>
  <c r="L1096" i="1" s="1"/>
  <c r="M1096" i="1" s="1"/>
  <c r="N1096" i="1" s="1"/>
  <c r="U1096" i="1"/>
  <c r="R1095" i="1"/>
  <c r="S1095" i="1" s="1"/>
  <c r="C1096" i="1" s="1"/>
  <c r="J1382" i="1"/>
  <c r="O974" i="1"/>
  <c r="Q974" i="1" s="1"/>
  <c r="L975" i="1"/>
  <c r="M975" i="1" s="1"/>
  <c r="N975" i="1" s="1"/>
  <c r="K976" i="1"/>
  <c r="H976" i="1"/>
  <c r="I975" i="1"/>
  <c r="G1096" i="1"/>
  <c r="D1097" i="1" l="1"/>
  <c r="E1097" i="1" s="1"/>
  <c r="F1097" i="1" s="1"/>
  <c r="B1097" i="1"/>
  <c r="P1097" i="1"/>
  <c r="K1097" i="1"/>
  <c r="L1097" i="1" s="1"/>
  <c r="M1097" i="1" s="1"/>
  <c r="N1097" i="1" s="1"/>
  <c r="T1097" i="1"/>
  <c r="S1096" i="1"/>
  <c r="C1097" i="1" s="1"/>
  <c r="R1096" i="1"/>
  <c r="U1097" i="1"/>
  <c r="J1383" i="1"/>
  <c r="O975" i="1"/>
  <c r="Q975" i="1" s="1"/>
  <c r="L976" i="1"/>
  <c r="M976" i="1" s="1"/>
  <c r="N976" i="1" s="1"/>
  <c r="K977" i="1"/>
  <c r="H977" i="1"/>
  <c r="I976" i="1"/>
  <c r="G1097" i="1"/>
  <c r="D1098" i="1" l="1"/>
  <c r="E1098" i="1" s="1"/>
  <c r="F1098" i="1" s="1"/>
  <c r="P1098" i="1"/>
  <c r="B1098" i="1"/>
  <c r="U1098" i="1"/>
  <c r="T1098" i="1"/>
  <c r="K1098" i="1"/>
  <c r="L1098" i="1" s="1"/>
  <c r="M1098" i="1" s="1"/>
  <c r="N1098" i="1" s="1"/>
  <c r="R1097" i="1"/>
  <c r="S1097" i="1" s="1"/>
  <c r="C1098" i="1" s="1"/>
  <c r="J1384" i="1"/>
  <c r="O976" i="1"/>
  <c r="Q976" i="1" s="1"/>
  <c r="L977" i="1"/>
  <c r="M977" i="1" s="1"/>
  <c r="N977" i="1" s="1"/>
  <c r="K978" i="1"/>
  <c r="H978" i="1"/>
  <c r="I977" i="1"/>
  <c r="G1098" i="1"/>
  <c r="D1099" i="1" l="1"/>
  <c r="E1099" i="1" s="1"/>
  <c r="F1099" i="1" s="1"/>
  <c r="P1099" i="1"/>
  <c r="B1099" i="1"/>
  <c r="K1099" i="1"/>
  <c r="L1099" i="1" s="1"/>
  <c r="M1099" i="1" s="1"/>
  <c r="N1099" i="1" s="1"/>
  <c r="S1098" i="1"/>
  <c r="C1099" i="1" s="1"/>
  <c r="R1098" i="1"/>
  <c r="U1099" i="1"/>
  <c r="T1099" i="1"/>
  <c r="J1385" i="1"/>
  <c r="O977" i="1"/>
  <c r="Q977" i="1" s="1"/>
  <c r="L978" i="1"/>
  <c r="M978" i="1" s="1"/>
  <c r="N978" i="1" s="1"/>
  <c r="K979" i="1"/>
  <c r="H979" i="1"/>
  <c r="I978" i="1"/>
  <c r="G1099" i="1"/>
  <c r="K1100" i="1" l="1"/>
  <c r="L1100" i="1" s="1"/>
  <c r="M1100" i="1" s="1"/>
  <c r="N1100" i="1" s="1"/>
  <c r="U1100" i="1"/>
  <c r="R1099" i="1"/>
  <c r="S1099" i="1"/>
  <c r="C1100" i="1" s="1"/>
  <c r="T1100" i="1"/>
  <c r="D1100" i="1"/>
  <c r="E1100" i="1" s="1"/>
  <c r="F1100" i="1" s="1"/>
  <c r="P1100" i="1"/>
  <c r="B1100" i="1"/>
  <c r="J1386" i="1"/>
  <c r="O978" i="1"/>
  <c r="Q978" i="1" s="1"/>
  <c r="L979" i="1"/>
  <c r="M979" i="1" s="1"/>
  <c r="N979" i="1" s="1"/>
  <c r="K980" i="1"/>
  <c r="H980" i="1"/>
  <c r="I979" i="1"/>
  <c r="G1100" i="1"/>
  <c r="D1101" i="1" l="1"/>
  <c r="E1101" i="1" s="1"/>
  <c r="F1101" i="1" s="1"/>
  <c r="P1101" i="1"/>
  <c r="B1101" i="1"/>
  <c r="T1101" i="1"/>
  <c r="K1101" i="1"/>
  <c r="L1101" i="1" s="1"/>
  <c r="M1101" i="1" s="1"/>
  <c r="N1101" i="1" s="1"/>
  <c r="U1101" i="1"/>
  <c r="S1100" i="1"/>
  <c r="C1101" i="1" s="1"/>
  <c r="R1100" i="1"/>
  <c r="J1387" i="1"/>
  <c r="O979" i="1"/>
  <c r="Q979" i="1" s="1"/>
  <c r="L980" i="1"/>
  <c r="M980" i="1" s="1"/>
  <c r="N980" i="1" s="1"/>
  <c r="K981" i="1"/>
  <c r="H981" i="1"/>
  <c r="I980" i="1"/>
  <c r="G1101" i="1"/>
  <c r="D1102" i="1" l="1"/>
  <c r="E1102" i="1" s="1"/>
  <c r="F1102" i="1" s="1"/>
  <c r="B1102" i="1"/>
  <c r="P1102" i="1"/>
  <c r="K1102" i="1"/>
  <c r="L1102" i="1" s="1"/>
  <c r="M1102" i="1" s="1"/>
  <c r="N1102" i="1" s="1"/>
  <c r="T1102" i="1"/>
  <c r="S1101" i="1"/>
  <c r="C1102" i="1" s="1"/>
  <c r="R1101" i="1"/>
  <c r="U1102" i="1"/>
  <c r="J1388" i="1"/>
  <c r="O980" i="1"/>
  <c r="Q980" i="1" s="1"/>
  <c r="L981" i="1"/>
  <c r="M981" i="1" s="1"/>
  <c r="N981" i="1" s="1"/>
  <c r="K982" i="1"/>
  <c r="H982" i="1"/>
  <c r="I981" i="1"/>
  <c r="G1102" i="1"/>
  <c r="U1103" i="1" l="1"/>
  <c r="T1103" i="1"/>
  <c r="R1102" i="1"/>
  <c r="K1103" i="1"/>
  <c r="L1103" i="1" s="1"/>
  <c r="M1103" i="1" s="1"/>
  <c r="N1103" i="1" s="1"/>
  <c r="S1102" i="1"/>
  <c r="C1103" i="1" s="1"/>
  <c r="D1103" i="1"/>
  <c r="E1103" i="1" s="1"/>
  <c r="F1103" i="1" s="1"/>
  <c r="B1103" i="1"/>
  <c r="P1103" i="1"/>
  <c r="J1389" i="1"/>
  <c r="O981" i="1"/>
  <c r="Q981" i="1" s="1"/>
  <c r="L982" i="1"/>
  <c r="M982" i="1" s="1"/>
  <c r="N982" i="1" s="1"/>
  <c r="K983" i="1"/>
  <c r="H983" i="1"/>
  <c r="I982" i="1"/>
  <c r="G1103" i="1"/>
  <c r="D1104" i="1" l="1"/>
  <c r="E1104" i="1" s="1"/>
  <c r="F1104" i="1" s="1"/>
  <c r="P1104" i="1"/>
  <c r="B1104" i="1"/>
  <c r="S1103" i="1"/>
  <c r="C1104" i="1" s="1"/>
  <c r="T1104" i="1"/>
  <c r="K1104" i="1"/>
  <c r="L1104" i="1" s="1"/>
  <c r="M1104" i="1" s="1"/>
  <c r="N1104" i="1" s="1"/>
  <c r="R1103" i="1"/>
  <c r="U1104" i="1"/>
  <c r="J1390" i="1"/>
  <c r="O982" i="1"/>
  <c r="Q982" i="1" s="1"/>
  <c r="L983" i="1"/>
  <c r="M983" i="1" s="1"/>
  <c r="N983" i="1" s="1"/>
  <c r="K984" i="1"/>
  <c r="H984" i="1"/>
  <c r="I983" i="1"/>
  <c r="G1104" i="1"/>
  <c r="U1105" i="1" l="1"/>
  <c r="T1105" i="1"/>
  <c r="S1104" i="1"/>
  <c r="C1105" i="1" s="1"/>
  <c r="R1104" i="1"/>
  <c r="K1105" i="1"/>
  <c r="L1105" i="1" s="1"/>
  <c r="M1105" i="1" s="1"/>
  <c r="N1105" i="1" s="1"/>
  <c r="D1105" i="1"/>
  <c r="E1105" i="1" s="1"/>
  <c r="F1105" i="1" s="1"/>
  <c r="B1105" i="1"/>
  <c r="P1105" i="1"/>
  <c r="J1391" i="1"/>
  <c r="O983" i="1"/>
  <c r="Q983" i="1" s="1"/>
  <c r="L984" i="1"/>
  <c r="M984" i="1" s="1"/>
  <c r="N984" i="1" s="1"/>
  <c r="K985" i="1"/>
  <c r="H985" i="1"/>
  <c r="I984" i="1"/>
  <c r="G1105" i="1"/>
  <c r="D1106" i="1" l="1"/>
  <c r="E1106" i="1" s="1"/>
  <c r="F1106" i="1" s="1"/>
  <c r="B1106" i="1"/>
  <c r="P1106" i="1"/>
  <c r="U1106" i="1"/>
  <c r="T1106" i="1"/>
  <c r="K1106" i="1"/>
  <c r="L1106" i="1" s="1"/>
  <c r="M1106" i="1" s="1"/>
  <c r="N1106" i="1" s="1"/>
  <c r="R1105" i="1"/>
  <c r="S1105" i="1" s="1"/>
  <c r="C1106" i="1" s="1"/>
  <c r="J1392" i="1"/>
  <c r="L985" i="1"/>
  <c r="M985" i="1" s="1"/>
  <c r="N985" i="1" s="1"/>
  <c r="K986" i="1"/>
  <c r="O984" i="1"/>
  <c r="Q984" i="1" s="1"/>
  <c r="H986" i="1"/>
  <c r="I985" i="1"/>
  <c r="G1106" i="1"/>
  <c r="T1107" i="1" l="1"/>
  <c r="K1107" i="1"/>
  <c r="L1107" i="1" s="1"/>
  <c r="M1107" i="1" s="1"/>
  <c r="N1107" i="1" s="1"/>
  <c r="S1106" i="1"/>
  <c r="C1107" i="1" s="1"/>
  <c r="R1106" i="1"/>
  <c r="U1107" i="1"/>
  <c r="D1107" i="1"/>
  <c r="E1107" i="1" s="1"/>
  <c r="F1107" i="1" s="1"/>
  <c r="P1107" i="1"/>
  <c r="B1107" i="1"/>
  <c r="J1393" i="1"/>
  <c r="L986" i="1"/>
  <c r="M986" i="1" s="1"/>
  <c r="N986" i="1" s="1"/>
  <c r="K987" i="1"/>
  <c r="O985" i="1"/>
  <c r="Q985" i="1" s="1"/>
  <c r="H987" i="1"/>
  <c r="I986" i="1"/>
  <c r="G1107" i="1"/>
  <c r="R1107" i="1" l="1"/>
  <c r="T1108" i="1"/>
  <c r="S1107" i="1"/>
  <c r="C1108" i="1" s="1"/>
  <c r="U1108" i="1"/>
  <c r="K1108" i="1"/>
  <c r="L1108" i="1" s="1"/>
  <c r="M1108" i="1" s="1"/>
  <c r="N1108" i="1" s="1"/>
  <c r="D1108" i="1"/>
  <c r="E1108" i="1" s="1"/>
  <c r="F1108" i="1" s="1"/>
  <c r="P1108" i="1"/>
  <c r="B1108" i="1"/>
  <c r="J1394" i="1"/>
  <c r="L987" i="1"/>
  <c r="M987" i="1" s="1"/>
  <c r="N987" i="1" s="1"/>
  <c r="K988" i="1"/>
  <c r="O986" i="1"/>
  <c r="Q986" i="1" s="1"/>
  <c r="H988" i="1"/>
  <c r="I987" i="1"/>
  <c r="G1108" i="1"/>
  <c r="D1109" i="1" l="1"/>
  <c r="E1109" i="1" s="1"/>
  <c r="F1109" i="1" s="1"/>
  <c r="P1109" i="1"/>
  <c r="B1109" i="1"/>
  <c r="R1108" i="1"/>
  <c r="S1108" i="1" s="1"/>
  <c r="C1109" i="1" s="1"/>
  <c r="T1109" i="1"/>
  <c r="K1109" i="1"/>
  <c r="L1109" i="1" s="1"/>
  <c r="M1109" i="1" s="1"/>
  <c r="N1109" i="1" s="1"/>
  <c r="U1109" i="1"/>
  <c r="J1395" i="1"/>
  <c r="L988" i="1"/>
  <c r="M988" i="1" s="1"/>
  <c r="N988" i="1" s="1"/>
  <c r="K989" i="1"/>
  <c r="O987" i="1"/>
  <c r="Q987" i="1" s="1"/>
  <c r="H989" i="1"/>
  <c r="I988" i="1"/>
  <c r="G1109" i="1"/>
  <c r="D1110" i="1" l="1"/>
  <c r="E1110" i="1" s="1"/>
  <c r="F1110" i="1" s="1"/>
  <c r="B1110" i="1"/>
  <c r="P1110" i="1"/>
  <c r="K1110" i="1"/>
  <c r="L1110" i="1" s="1"/>
  <c r="M1110" i="1" s="1"/>
  <c r="N1110" i="1" s="1"/>
  <c r="T1110" i="1"/>
  <c r="S1109" i="1"/>
  <c r="C1110" i="1" s="1"/>
  <c r="R1109" i="1"/>
  <c r="U1110" i="1"/>
  <c r="J1396" i="1"/>
  <c r="O988" i="1"/>
  <c r="Q988" i="1" s="1"/>
  <c r="L989" i="1"/>
  <c r="M989" i="1" s="1"/>
  <c r="N989" i="1" s="1"/>
  <c r="K990" i="1"/>
  <c r="H990" i="1"/>
  <c r="I989" i="1"/>
  <c r="G1110" i="1"/>
  <c r="U1111" i="1" l="1"/>
  <c r="K1111" i="1"/>
  <c r="L1111" i="1" s="1"/>
  <c r="M1111" i="1" s="1"/>
  <c r="N1111" i="1" s="1"/>
  <c r="T1111" i="1"/>
  <c r="S1110" i="1"/>
  <c r="C1111" i="1" s="1"/>
  <c r="R1110" i="1"/>
  <c r="D1111" i="1"/>
  <c r="E1111" i="1" s="1"/>
  <c r="F1111" i="1" s="1"/>
  <c r="B1111" i="1"/>
  <c r="P1111" i="1"/>
  <c r="J1397" i="1"/>
  <c r="L990" i="1"/>
  <c r="M990" i="1" s="1"/>
  <c r="N990" i="1" s="1"/>
  <c r="K991" i="1"/>
  <c r="O989" i="1"/>
  <c r="Q989" i="1" s="1"/>
  <c r="H991" i="1"/>
  <c r="I990" i="1"/>
  <c r="G1111" i="1"/>
  <c r="D1112" i="1" l="1"/>
  <c r="E1112" i="1" s="1"/>
  <c r="F1112" i="1" s="1"/>
  <c r="P1112" i="1"/>
  <c r="B1112" i="1"/>
  <c r="U1112" i="1"/>
  <c r="T1112" i="1"/>
  <c r="K1112" i="1"/>
  <c r="L1112" i="1" s="1"/>
  <c r="M1112" i="1" s="1"/>
  <c r="N1112" i="1" s="1"/>
  <c r="S1111" i="1"/>
  <c r="C1112" i="1" s="1"/>
  <c r="R1111" i="1"/>
  <c r="J1398" i="1"/>
  <c r="O990" i="1"/>
  <c r="Q990" i="1" s="1"/>
  <c r="L991" i="1"/>
  <c r="M991" i="1" s="1"/>
  <c r="N991" i="1" s="1"/>
  <c r="K992" i="1"/>
  <c r="H992" i="1"/>
  <c r="I991" i="1"/>
  <c r="G1112" i="1"/>
  <c r="D1113" i="1" l="1"/>
  <c r="E1113" i="1" s="1"/>
  <c r="F1113" i="1" s="1"/>
  <c r="P1113" i="1"/>
  <c r="B1113" i="1"/>
  <c r="K1113" i="1"/>
  <c r="L1113" i="1" s="1"/>
  <c r="M1113" i="1" s="1"/>
  <c r="N1113" i="1" s="1"/>
  <c r="U1113" i="1"/>
  <c r="S1112" i="1"/>
  <c r="C1113" i="1" s="1"/>
  <c r="R1112" i="1"/>
  <c r="T1113" i="1"/>
  <c r="J1399" i="1"/>
  <c r="O991" i="1"/>
  <c r="Q991" i="1" s="1"/>
  <c r="L992" i="1"/>
  <c r="M992" i="1" s="1"/>
  <c r="N992" i="1" s="1"/>
  <c r="K993" i="1"/>
  <c r="H993" i="1"/>
  <c r="I992" i="1"/>
  <c r="G1113" i="1"/>
  <c r="T1114" i="1" l="1"/>
  <c r="R1113" i="1"/>
  <c r="S1113" i="1"/>
  <c r="C1114" i="1" s="1"/>
  <c r="K1114" i="1"/>
  <c r="L1114" i="1" s="1"/>
  <c r="M1114" i="1" s="1"/>
  <c r="N1114" i="1" s="1"/>
  <c r="U1114" i="1"/>
  <c r="D1114" i="1"/>
  <c r="E1114" i="1" s="1"/>
  <c r="F1114" i="1" s="1"/>
  <c r="P1114" i="1"/>
  <c r="B1114" i="1"/>
  <c r="J1400" i="1"/>
  <c r="O992" i="1"/>
  <c r="Q992" i="1" s="1"/>
  <c r="L993" i="1"/>
  <c r="M993" i="1" s="1"/>
  <c r="N993" i="1" s="1"/>
  <c r="K994" i="1"/>
  <c r="H994" i="1"/>
  <c r="I993" i="1"/>
  <c r="G1114" i="1"/>
  <c r="T1115" i="1" l="1"/>
  <c r="S1114" i="1"/>
  <c r="C1115" i="1" s="1"/>
  <c r="U1115" i="1"/>
  <c r="K1115" i="1"/>
  <c r="L1115" i="1" s="1"/>
  <c r="M1115" i="1" s="1"/>
  <c r="N1115" i="1" s="1"/>
  <c r="R1114" i="1"/>
  <c r="D1115" i="1"/>
  <c r="E1115" i="1" s="1"/>
  <c r="F1115" i="1" s="1"/>
  <c r="P1115" i="1"/>
  <c r="B1115" i="1"/>
  <c r="J1401" i="1"/>
  <c r="O993" i="1"/>
  <c r="Q993" i="1" s="1"/>
  <c r="L994" i="1"/>
  <c r="M994" i="1" s="1"/>
  <c r="N994" i="1" s="1"/>
  <c r="K995" i="1"/>
  <c r="H995" i="1"/>
  <c r="I994" i="1"/>
  <c r="G1115" i="1"/>
  <c r="K1116" i="1" l="1"/>
  <c r="L1116" i="1" s="1"/>
  <c r="M1116" i="1" s="1"/>
  <c r="N1116" i="1" s="1"/>
  <c r="U1116" i="1"/>
  <c r="T1116" i="1"/>
  <c r="S1115" i="1"/>
  <c r="C1116" i="1" s="1"/>
  <c r="R1115" i="1"/>
  <c r="D1116" i="1"/>
  <c r="E1116" i="1" s="1"/>
  <c r="F1116" i="1" s="1"/>
  <c r="B1116" i="1"/>
  <c r="P1116" i="1"/>
  <c r="J1402" i="1"/>
  <c r="O994" i="1"/>
  <c r="Q994" i="1" s="1"/>
  <c r="L995" i="1"/>
  <c r="M995" i="1" s="1"/>
  <c r="N995" i="1" s="1"/>
  <c r="K996" i="1"/>
  <c r="H996" i="1"/>
  <c r="I995" i="1"/>
  <c r="G1116" i="1"/>
  <c r="D1117" i="1" l="1"/>
  <c r="E1117" i="1" s="1"/>
  <c r="F1117" i="1" s="1"/>
  <c r="B1117" i="1"/>
  <c r="P1117" i="1"/>
  <c r="K1117" i="1"/>
  <c r="L1117" i="1" s="1"/>
  <c r="M1117" i="1" s="1"/>
  <c r="N1117" i="1" s="1"/>
  <c r="T1117" i="1"/>
  <c r="S1116" i="1"/>
  <c r="C1117" i="1" s="1"/>
  <c r="R1116" i="1"/>
  <c r="U1117" i="1"/>
  <c r="J1403" i="1"/>
  <c r="O995" i="1"/>
  <c r="Q995" i="1" s="1"/>
  <c r="L996" i="1"/>
  <c r="M996" i="1" s="1"/>
  <c r="N996" i="1" s="1"/>
  <c r="K997" i="1"/>
  <c r="H997" i="1"/>
  <c r="I996" i="1"/>
  <c r="G1117" i="1"/>
  <c r="R1117" i="1" l="1"/>
  <c r="S1117" i="1" s="1"/>
  <c r="C1118" i="1" s="1"/>
  <c r="U1118" i="1"/>
  <c r="K1118" i="1"/>
  <c r="L1118" i="1" s="1"/>
  <c r="M1118" i="1" s="1"/>
  <c r="N1118" i="1" s="1"/>
  <c r="T1118" i="1"/>
  <c r="D1118" i="1"/>
  <c r="E1118" i="1" s="1"/>
  <c r="F1118" i="1" s="1"/>
  <c r="B1118" i="1"/>
  <c r="P1118" i="1"/>
  <c r="J1404" i="1"/>
  <c r="O996" i="1"/>
  <c r="Q996" i="1" s="1"/>
  <c r="L997" i="1"/>
  <c r="M997" i="1" s="1"/>
  <c r="N997" i="1" s="1"/>
  <c r="K998" i="1"/>
  <c r="H998" i="1"/>
  <c r="I997" i="1"/>
  <c r="G1118" i="1"/>
  <c r="D1119" i="1" l="1"/>
  <c r="E1119" i="1" s="1"/>
  <c r="F1119" i="1" s="1"/>
  <c r="B1119" i="1"/>
  <c r="P1119" i="1"/>
  <c r="U1119" i="1"/>
  <c r="T1119" i="1"/>
  <c r="K1119" i="1"/>
  <c r="L1119" i="1" s="1"/>
  <c r="M1119" i="1" s="1"/>
  <c r="N1119" i="1" s="1"/>
  <c r="R1118" i="1"/>
  <c r="S1118" i="1"/>
  <c r="C1119" i="1" s="1"/>
  <c r="J1405" i="1"/>
  <c r="O997" i="1"/>
  <c r="Q997" i="1" s="1"/>
  <c r="L998" i="1"/>
  <c r="M998" i="1" s="1"/>
  <c r="N998" i="1" s="1"/>
  <c r="K999" i="1"/>
  <c r="H999" i="1"/>
  <c r="I998" i="1"/>
  <c r="G1119" i="1"/>
  <c r="U1120" i="1" l="1"/>
  <c r="T1120" i="1"/>
  <c r="K1120" i="1"/>
  <c r="L1120" i="1" s="1"/>
  <c r="M1120" i="1" s="1"/>
  <c r="N1120" i="1" s="1"/>
  <c r="R1119" i="1"/>
  <c r="S1119" i="1" s="1"/>
  <c r="C1120" i="1" s="1"/>
  <c r="D1120" i="1"/>
  <c r="E1120" i="1" s="1"/>
  <c r="F1120" i="1" s="1"/>
  <c r="P1120" i="1"/>
  <c r="B1120" i="1"/>
  <c r="J1406" i="1"/>
  <c r="O998" i="1"/>
  <c r="Q998" i="1" s="1"/>
  <c r="L999" i="1"/>
  <c r="M999" i="1" s="1"/>
  <c r="N999" i="1" s="1"/>
  <c r="K1000" i="1"/>
  <c r="H1000" i="1"/>
  <c r="I999" i="1"/>
  <c r="G1120" i="1"/>
  <c r="T1121" i="1" l="1"/>
  <c r="K1121" i="1"/>
  <c r="L1121" i="1" s="1"/>
  <c r="M1121" i="1" s="1"/>
  <c r="N1121" i="1" s="1"/>
  <c r="S1120" i="1"/>
  <c r="C1121" i="1" s="1"/>
  <c r="U1121" i="1"/>
  <c r="R1120" i="1"/>
  <c r="D1121" i="1"/>
  <c r="E1121" i="1" s="1"/>
  <c r="F1121" i="1" s="1"/>
  <c r="B1121" i="1"/>
  <c r="P1121" i="1"/>
  <c r="J1407" i="1"/>
  <c r="O999" i="1"/>
  <c r="Q999" i="1" s="1"/>
  <c r="L1000" i="1"/>
  <c r="M1000" i="1" s="1"/>
  <c r="N1000" i="1" s="1"/>
  <c r="K1001" i="1"/>
  <c r="H1001" i="1"/>
  <c r="I1000" i="1"/>
  <c r="G1121" i="1"/>
  <c r="D1122" i="1" l="1"/>
  <c r="E1122" i="1" s="1"/>
  <c r="F1122" i="1" s="1"/>
  <c r="B1122" i="1"/>
  <c r="P1122" i="1"/>
  <c r="K1122" i="1"/>
  <c r="L1122" i="1" s="1"/>
  <c r="M1122" i="1" s="1"/>
  <c r="N1122" i="1" s="1"/>
  <c r="U1122" i="1"/>
  <c r="T1122" i="1"/>
  <c r="S1121" i="1"/>
  <c r="C1122" i="1" s="1"/>
  <c r="R1121" i="1"/>
  <c r="J1408" i="1"/>
  <c r="O1000" i="1"/>
  <c r="Q1000" i="1" s="1"/>
  <c r="L1001" i="1"/>
  <c r="M1001" i="1" s="1"/>
  <c r="N1001" i="1" s="1"/>
  <c r="K1002" i="1"/>
  <c r="H1002" i="1"/>
  <c r="I1001" i="1"/>
  <c r="G1122" i="1"/>
  <c r="R1122" i="1" l="1"/>
  <c r="K1123" i="1"/>
  <c r="L1123" i="1" s="1"/>
  <c r="M1123" i="1" s="1"/>
  <c r="N1123" i="1" s="1"/>
  <c r="U1123" i="1"/>
  <c r="T1123" i="1"/>
  <c r="S1122" i="1"/>
  <c r="C1123" i="1" s="1"/>
  <c r="D1123" i="1"/>
  <c r="E1123" i="1" s="1"/>
  <c r="F1123" i="1" s="1"/>
  <c r="B1123" i="1"/>
  <c r="P1123" i="1"/>
  <c r="J1409" i="1"/>
  <c r="O1001" i="1"/>
  <c r="Q1001" i="1" s="1"/>
  <c r="L1002" i="1"/>
  <c r="M1002" i="1" s="1"/>
  <c r="N1002" i="1" s="1"/>
  <c r="K1003" i="1"/>
  <c r="H1003" i="1"/>
  <c r="I1002" i="1"/>
  <c r="G1123" i="1"/>
  <c r="R1123" i="1" l="1"/>
  <c r="S1123" i="1"/>
  <c r="C1124" i="1" s="1"/>
  <c r="U1124" i="1"/>
  <c r="T1124" i="1"/>
  <c r="K1124" i="1"/>
  <c r="L1124" i="1" s="1"/>
  <c r="M1124" i="1" s="1"/>
  <c r="N1124" i="1" s="1"/>
  <c r="D1124" i="1"/>
  <c r="E1124" i="1" s="1"/>
  <c r="F1124" i="1" s="1"/>
  <c r="P1124" i="1"/>
  <c r="B1124" i="1"/>
  <c r="J1410" i="1"/>
  <c r="O1002" i="1"/>
  <c r="Q1002" i="1" s="1"/>
  <c r="L1003" i="1"/>
  <c r="M1003" i="1" s="1"/>
  <c r="N1003" i="1" s="1"/>
  <c r="K1004" i="1"/>
  <c r="H1004" i="1"/>
  <c r="I1003" i="1"/>
  <c r="G1124" i="1"/>
  <c r="T1125" i="1" l="1"/>
  <c r="U1125" i="1"/>
  <c r="S1124" i="1"/>
  <c r="C1125" i="1" s="1"/>
  <c r="K1125" i="1"/>
  <c r="L1125" i="1" s="1"/>
  <c r="M1125" i="1" s="1"/>
  <c r="N1125" i="1" s="1"/>
  <c r="R1124" i="1"/>
  <c r="D1125" i="1"/>
  <c r="E1125" i="1" s="1"/>
  <c r="F1125" i="1" s="1"/>
  <c r="P1125" i="1"/>
  <c r="B1125" i="1"/>
  <c r="J1411" i="1"/>
  <c r="O1003" i="1"/>
  <c r="Q1003" i="1" s="1"/>
  <c r="L1004" i="1"/>
  <c r="M1004" i="1" s="1"/>
  <c r="N1004" i="1" s="1"/>
  <c r="K1005" i="1"/>
  <c r="I1004" i="1"/>
  <c r="H1005" i="1"/>
  <c r="G1125" i="1"/>
  <c r="D1126" i="1" l="1"/>
  <c r="E1126" i="1" s="1"/>
  <c r="F1126" i="1" s="1"/>
  <c r="B1126" i="1"/>
  <c r="P1126" i="1"/>
  <c r="K1126" i="1"/>
  <c r="L1126" i="1" s="1"/>
  <c r="M1126" i="1" s="1"/>
  <c r="N1126" i="1" s="1"/>
  <c r="S1125" i="1"/>
  <c r="C1126" i="1" s="1"/>
  <c r="R1125" i="1"/>
  <c r="T1126" i="1"/>
  <c r="U1126" i="1"/>
  <c r="J1412" i="1"/>
  <c r="O1004" i="1"/>
  <c r="Q1004" i="1" s="1"/>
  <c r="L1005" i="1"/>
  <c r="M1005" i="1" s="1"/>
  <c r="N1005" i="1" s="1"/>
  <c r="K1006" i="1"/>
  <c r="H1006" i="1"/>
  <c r="I1005" i="1"/>
  <c r="G1126" i="1"/>
  <c r="K1127" i="1" l="1"/>
  <c r="L1127" i="1" s="1"/>
  <c r="M1127" i="1" s="1"/>
  <c r="N1127" i="1" s="1"/>
  <c r="S1126" i="1"/>
  <c r="C1127" i="1" s="1"/>
  <c r="U1127" i="1"/>
  <c r="R1126" i="1"/>
  <c r="T1127" i="1"/>
  <c r="D1127" i="1"/>
  <c r="E1127" i="1" s="1"/>
  <c r="F1127" i="1" s="1"/>
  <c r="B1127" i="1"/>
  <c r="P1127" i="1"/>
  <c r="J1413" i="1"/>
  <c r="O1005" i="1"/>
  <c r="Q1005" i="1" s="1"/>
  <c r="L1006" i="1"/>
  <c r="M1006" i="1" s="1"/>
  <c r="N1006" i="1" s="1"/>
  <c r="K1007" i="1"/>
  <c r="H1007" i="1"/>
  <c r="I1006" i="1"/>
  <c r="G1127" i="1"/>
  <c r="D1128" i="1" l="1"/>
  <c r="E1128" i="1" s="1"/>
  <c r="F1128" i="1" s="1"/>
  <c r="P1128" i="1"/>
  <c r="B1128" i="1"/>
  <c r="K1128" i="1"/>
  <c r="L1128" i="1" s="1"/>
  <c r="M1128" i="1" s="1"/>
  <c r="N1128" i="1" s="1"/>
  <c r="U1128" i="1"/>
  <c r="S1127" i="1"/>
  <c r="C1128" i="1" s="1"/>
  <c r="R1127" i="1"/>
  <c r="T1128" i="1"/>
  <c r="J1414" i="1"/>
  <c r="O1006" i="1"/>
  <c r="Q1006" i="1" s="1"/>
  <c r="L1007" i="1"/>
  <c r="M1007" i="1" s="1"/>
  <c r="N1007" i="1" s="1"/>
  <c r="K1008" i="1"/>
  <c r="H1008" i="1"/>
  <c r="I1007" i="1"/>
  <c r="G1128" i="1"/>
  <c r="U1129" i="1" l="1"/>
  <c r="K1129" i="1"/>
  <c r="L1129" i="1" s="1"/>
  <c r="M1129" i="1" s="1"/>
  <c r="N1129" i="1" s="1"/>
  <c r="S1128" i="1"/>
  <c r="C1129" i="1" s="1"/>
  <c r="R1128" i="1"/>
  <c r="T1129" i="1"/>
  <c r="D1129" i="1"/>
  <c r="E1129" i="1" s="1"/>
  <c r="F1129" i="1" s="1"/>
  <c r="B1129" i="1"/>
  <c r="P1129" i="1"/>
  <c r="J1415" i="1"/>
  <c r="O1007" i="1"/>
  <c r="Q1007" i="1" s="1"/>
  <c r="L1008" i="1"/>
  <c r="M1008" i="1" s="1"/>
  <c r="N1008" i="1" s="1"/>
  <c r="K1009" i="1"/>
  <c r="H1009" i="1"/>
  <c r="I1008" i="1"/>
  <c r="G1129" i="1"/>
  <c r="S1129" i="1" l="1"/>
  <c r="C1130" i="1" s="1"/>
  <c r="R1129" i="1"/>
  <c r="K1130" i="1"/>
  <c r="L1130" i="1" s="1"/>
  <c r="M1130" i="1" s="1"/>
  <c r="N1130" i="1" s="1"/>
  <c r="U1130" i="1"/>
  <c r="T1130" i="1"/>
  <c r="D1130" i="1"/>
  <c r="E1130" i="1" s="1"/>
  <c r="F1130" i="1" s="1"/>
  <c r="B1130" i="1"/>
  <c r="P1130" i="1"/>
  <c r="J1416" i="1"/>
  <c r="O1008" i="1"/>
  <c r="Q1008" i="1" s="1"/>
  <c r="L1009" i="1"/>
  <c r="M1009" i="1" s="1"/>
  <c r="N1009" i="1" s="1"/>
  <c r="K1010" i="1"/>
  <c r="H1010" i="1"/>
  <c r="I1009" i="1"/>
  <c r="G1130" i="1"/>
  <c r="U1131" i="1" l="1"/>
  <c r="T1131" i="1"/>
  <c r="K1131" i="1"/>
  <c r="L1131" i="1" s="1"/>
  <c r="M1131" i="1" s="1"/>
  <c r="N1131" i="1" s="1"/>
  <c r="S1130" i="1"/>
  <c r="C1131" i="1" s="1"/>
  <c r="R1130" i="1"/>
  <c r="D1131" i="1"/>
  <c r="E1131" i="1" s="1"/>
  <c r="F1131" i="1" s="1"/>
  <c r="B1131" i="1"/>
  <c r="P1131" i="1"/>
  <c r="J1417" i="1"/>
  <c r="O1009" i="1"/>
  <c r="Q1009" i="1" s="1"/>
  <c r="L1010" i="1"/>
  <c r="M1010" i="1" s="1"/>
  <c r="N1010" i="1" s="1"/>
  <c r="K1011" i="1"/>
  <c r="H1011" i="1"/>
  <c r="I1010" i="1"/>
  <c r="G1131" i="1"/>
  <c r="D1132" i="1" l="1"/>
  <c r="E1132" i="1" s="1"/>
  <c r="F1132" i="1" s="1"/>
  <c r="B1132" i="1"/>
  <c r="P1132" i="1"/>
  <c r="T1132" i="1"/>
  <c r="K1132" i="1"/>
  <c r="L1132" i="1" s="1"/>
  <c r="M1132" i="1" s="1"/>
  <c r="N1132" i="1" s="1"/>
  <c r="R1131" i="1"/>
  <c r="U1132" i="1"/>
  <c r="S1131" i="1"/>
  <c r="C1132" i="1" s="1"/>
  <c r="J1418" i="1"/>
  <c r="O1010" i="1"/>
  <c r="Q1010" i="1" s="1"/>
  <c r="L1011" i="1"/>
  <c r="M1011" i="1" s="1"/>
  <c r="N1011" i="1" s="1"/>
  <c r="K1012" i="1"/>
  <c r="H1012" i="1"/>
  <c r="I1011" i="1"/>
  <c r="G1132" i="1"/>
  <c r="S1132" i="1" l="1"/>
  <c r="C1133" i="1" s="1"/>
  <c r="R1132" i="1"/>
  <c r="K1133" i="1"/>
  <c r="L1133" i="1" s="1"/>
  <c r="M1133" i="1" s="1"/>
  <c r="N1133" i="1" s="1"/>
  <c r="T1133" i="1"/>
  <c r="U1133" i="1"/>
  <c r="D1133" i="1"/>
  <c r="E1133" i="1" s="1"/>
  <c r="F1133" i="1" s="1"/>
  <c r="B1133" i="1"/>
  <c r="P1133" i="1"/>
  <c r="J1419" i="1"/>
  <c r="O1011" i="1"/>
  <c r="Q1011" i="1" s="1"/>
  <c r="L1012" i="1"/>
  <c r="M1012" i="1" s="1"/>
  <c r="N1012" i="1" s="1"/>
  <c r="K1013" i="1"/>
  <c r="H1013" i="1"/>
  <c r="I1012" i="1"/>
  <c r="G1133" i="1"/>
  <c r="D1134" i="1" l="1"/>
  <c r="E1134" i="1" s="1"/>
  <c r="F1134" i="1" s="1"/>
  <c r="B1134" i="1"/>
  <c r="P1134" i="1"/>
  <c r="K1134" i="1"/>
  <c r="L1134" i="1" s="1"/>
  <c r="M1134" i="1" s="1"/>
  <c r="N1134" i="1" s="1"/>
  <c r="U1134" i="1"/>
  <c r="T1134" i="1"/>
  <c r="R1133" i="1"/>
  <c r="S1133" i="1" s="1"/>
  <c r="C1134" i="1" s="1"/>
  <c r="J1420" i="1"/>
  <c r="O1012" i="1"/>
  <c r="Q1012" i="1" s="1"/>
  <c r="L1013" i="1"/>
  <c r="M1013" i="1" s="1"/>
  <c r="N1013" i="1" s="1"/>
  <c r="K1014" i="1"/>
  <c r="H1014" i="1"/>
  <c r="I1013" i="1"/>
  <c r="G1134" i="1"/>
  <c r="D1135" i="1" l="1"/>
  <c r="E1135" i="1" s="1"/>
  <c r="F1135" i="1" s="1"/>
  <c r="P1135" i="1"/>
  <c r="B1135" i="1"/>
  <c r="U1135" i="1"/>
  <c r="T1135" i="1"/>
  <c r="S1134" i="1"/>
  <c r="C1135" i="1" s="1"/>
  <c r="R1134" i="1"/>
  <c r="K1135" i="1"/>
  <c r="L1135" i="1" s="1"/>
  <c r="M1135" i="1" s="1"/>
  <c r="N1135" i="1" s="1"/>
  <c r="J1421" i="1"/>
  <c r="O1013" i="1"/>
  <c r="Q1013" i="1" s="1"/>
  <c r="L1014" i="1"/>
  <c r="M1014" i="1" s="1"/>
  <c r="N1014" i="1" s="1"/>
  <c r="K1015" i="1"/>
  <c r="H1015" i="1"/>
  <c r="I1014" i="1"/>
  <c r="G1135" i="1"/>
  <c r="D1136" i="1" l="1"/>
  <c r="E1136" i="1" s="1"/>
  <c r="F1136" i="1" s="1"/>
  <c r="B1136" i="1"/>
  <c r="P1136" i="1"/>
  <c r="K1136" i="1"/>
  <c r="L1136" i="1" s="1"/>
  <c r="M1136" i="1" s="1"/>
  <c r="N1136" i="1" s="1"/>
  <c r="U1136" i="1"/>
  <c r="S1135" i="1"/>
  <c r="C1136" i="1" s="1"/>
  <c r="R1135" i="1"/>
  <c r="T1136" i="1"/>
  <c r="J1422" i="1"/>
  <c r="L1015" i="1"/>
  <c r="M1015" i="1" s="1"/>
  <c r="N1015" i="1" s="1"/>
  <c r="K1016" i="1"/>
  <c r="O1014" i="1"/>
  <c r="Q1014" i="1" s="1"/>
  <c r="H1016" i="1"/>
  <c r="I1015" i="1"/>
  <c r="G1136" i="1"/>
  <c r="R1136" i="1" l="1"/>
  <c r="S1136" i="1" s="1"/>
  <c r="C1137" i="1" s="1"/>
  <c r="U1137" i="1"/>
  <c r="T1137" i="1"/>
  <c r="K1137" i="1"/>
  <c r="L1137" i="1" s="1"/>
  <c r="M1137" i="1" s="1"/>
  <c r="N1137" i="1" s="1"/>
  <c r="D1137" i="1"/>
  <c r="E1137" i="1" s="1"/>
  <c r="F1137" i="1" s="1"/>
  <c r="B1137" i="1"/>
  <c r="P1137" i="1"/>
  <c r="J1423" i="1"/>
  <c r="O1015" i="1"/>
  <c r="Q1015" i="1" s="1"/>
  <c r="L1016" i="1"/>
  <c r="M1016" i="1" s="1"/>
  <c r="N1016" i="1" s="1"/>
  <c r="K1017" i="1"/>
  <c r="H1017" i="1"/>
  <c r="I1016" i="1"/>
  <c r="G1137" i="1"/>
  <c r="L1017" i="1" l="1"/>
  <c r="M1017" i="1" s="1"/>
  <c r="N1017" i="1" s="1"/>
  <c r="K1018" i="1"/>
  <c r="D1138" i="1"/>
  <c r="E1138" i="1" s="1"/>
  <c r="F1138" i="1" s="1"/>
  <c r="B1138" i="1"/>
  <c r="P1138" i="1"/>
  <c r="K1138" i="1"/>
  <c r="L1138" i="1" s="1"/>
  <c r="M1138" i="1" s="1"/>
  <c r="N1138" i="1" s="1"/>
  <c r="U1138" i="1"/>
  <c r="T1138" i="1"/>
  <c r="S1137" i="1"/>
  <c r="C1138" i="1" s="1"/>
  <c r="R1137" i="1"/>
  <c r="J1424" i="1"/>
  <c r="O1016" i="1"/>
  <c r="Q1016" i="1" s="1"/>
  <c r="H1018" i="1"/>
  <c r="I1017" i="1"/>
  <c r="G1138" i="1"/>
  <c r="L1018" i="1" l="1"/>
  <c r="M1018" i="1" s="1"/>
  <c r="N1018" i="1" s="1"/>
  <c r="K1019" i="1"/>
  <c r="T1139" i="1"/>
  <c r="K1139" i="1"/>
  <c r="L1139" i="1" s="1"/>
  <c r="M1139" i="1" s="1"/>
  <c r="N1139" i="1" s="1"/>
  <c r="R1138" i="1"/>
  <c r="S1138" i="1" s="1"/>
  <c r="C1139" i="1" s="1"/>
  <c r="U1139" i="1"/>
  <c r="D1139" i="1"/>
  <c r="E1139" i="1" s="1"/>
  <c r="F1139" i="1" s="1"/>
  <c r="B1139" i="1"/>
  <c r="P1139" i="1"/>
  <c r="J1425" i="1"/>
  <c r="O1017" i="1"/>
  <c r="Q1017" i="1" s="1"/>
  <c r="H1019" i="1"/>
  <c r="I1018" i="1"/>
  <c r="G1139" i="1"/>
  <c r="O1018" i="1" l="1"/>
  <c r="Q1018" i="1" s="1"/>
  <c r="L1019" i="1"/>
  <c r="M1019" i="1" s="1"/>
  <c r="N1019" i="1" s="1"/>
  <c r="K1020" i="1"/>
  <c r="D1140" i="1"/>
  <c r="E1140" i="1" s="1"/>
  <c r="F1140" i="1" s="1"/>
  <c r="P1140" i="1"/>
  <c r="B1140" i="1"/>
  <c r="K1140" i="1"/>
  <c r="L1140" i="1" s="1"/>
  <c r="M1140" i="1" s="1"/>
  <c r="N1140" i="1" s="1"/>
  <c r="U1140" i="1"/>
  <c r="S1139" i="1"/>
  <c r="C1140" i="1" s="1"/>
  <c r="R1139" i="1"/>
  <c r="T1140" i="1"/>
  <c r="J1426" i="1"/>
  <c r="H1020" i="1"/>
  <c r="I1019" i="1"/>
  <c r="G1140" i="1"/>
  <c r="O1019" i="1" l="1"/>
  <c r="Q1019" i="1" s="1"/>
  <c r="L1020" i="1"/>
  <c r="M1020" i="1" s="1"/>
  <c r="N1020" i="1" s="1"/>
  <c r="K1021" i="1"/>
  <c r="D1141" i="1"/>
  <c r="E1141" i="1" s="1"/>
  <c r="F1141" i="1" s="1"/>
  <c r="B1141" i="1"/>
  <c r="P1141" i="1"/>
  <c r="T1141" i="1"/>
  <c r="U1141" i="1"/>
  <c r="K1141" i="1"/>
  <c r="L1141" i="1" s="1"/>
  <c r="M1141" i="1" s="1"/>
  <c r="N1141" i="1" s="1"/>
  <c r="R1140" i="1"/>
  <c r="S1140" i="1" s="1"/>
  <c r="C1141" i="1" s="1"/>
  <c r="J1427" i="1"/>
  <c r="H1021" i="1"/>
  <c r="I1020" i="1"/>
  <c r="G1141" i="1"/>
  <c r="O1020" i="1" l="1"/>
  <c r="Q1020" i="1" s="1"/>
  <c r="L1021" i="1"/>
  <c r="M1021" i="1" s="1"/>
  <c r="N1021" i="1" s="1"/>
  <c r="K1022" i="1"/>
  <c r="D1142" i="1"/>
  <c r="E1142" i="1" s="1"/>
  <c r="F1142" i="1" s="1"/>
  <c r="B1142" i="1"/>
  <c r="P1142" i="1"/>
  <c r="K1142" i="1"/>
  <c r="L1142" i="1" s="1"/>
  <c r="M1142" i="1" s="1"/>
  <c r="N1142" i="1" s="1"/>
  <c r="T1142" i="1"/>
  <c r="S1141" i="1"/>
  <c r="C1142" i="1" s="1"/>
  <c r="R1141" i="1"/>
  <c r="U1142" i="1"/>
  <c r="J1428" i="1"/>
  <c r="H1022" i="1"/>
  <c r="I1021" i="1"/>
  <c r="G1142" i="1"/>
  <c r="L1022" i="1" l="1"/>
  <c r="M1022" i="1" s="1"/>
  <c r="N1022" i="1" s="1"/>
  <c r="K1023" i="1"/>
  <c r="O1021" i="1"/>
  <c r="Q1021" i="1" s="1"/>
  <c r="D1143" i="1"/>
  <c r="E1143" i="1" s="1"/>
  <c r="F1143" i="1" s="1"/>
  <c r="B1143" i="1"/>
  <c r="P1143" i="1"/>
  <c r="T1143" i="1"/>
  <c r="K1143" i="1"/>
  <c r="L1143" i="1" s="1"/>
  <c r="M1143" i="1" s="1"/>
  <c r="N1143" i="1" s="1"/>
  <c r="S1142" i="1"/>
  <c r="C1143" i="1" s="1"/>
  <c r="R1142" i="1"/>
  <c r="U1143" i="1"/>
  <c r="J1429" i="1"/>
  <c r="H1023" i="1"/>
  <c r="I1022" i="1"/>
  <c r="G1143" i="1"/>
  <c r="O1022" i="1" l="1"/>
  <c r="Q1022" i="1" s="1"/>
  <c r="L1023" i="1"/>
  <c r="M1023" i="1" s="1"/>
  <c r="N1023" i="1" s="1"/>
  <c r="K1024" i="1"/>
  <c r="K1144" i="1"/>
  <c r="L1144" i="1" s="1"/>
  <c r="M1144" i="1" s="1"/>
  <c r="N1144" i="1" s="1"/>
  <c r="U1144" i="1"/>
  <c r="T1144" i="1"/>
  <c r="S1143" i="1"/>
  <c r="C1144" i="1" s="1"/>
  <c r="R1143" i="1"/>
  <c r="D1144" i="1"/>
  <c r="E1144" i="1" s="1"/>
  <c r="F1144" i="1" s="1"/>
  <c r="B1144" i="1"/>
  <c r="P1144" i="1"/>
  <c r="J1430" i="1"/>
  <c r="H1024" i="1"/>
  <c r="I1023" i="1"/>
  <c r="G1144" i="1"/>
  <c r="O1023" i="1" l="1"/>
  <c r="Q1023" i="1" s="1"/>
  <c r="L1024" i="1"/>
  <c r="M1024" i="1" s="1"/>
  <c r="N1024" i="1" s="1"/>
  <c r="K1025" i="1"/>
  <c r="D1145" i="1"/>
  <c r="E1145" i="1" s="1"/>
  <c r="F1145" i="1" s="1"/>
  <c r="B1145" i="1"/>
  <c r="P1145" i="1"/>
  <c r="T1145" i="1"/>
  <c r="S1144" i="1"/>
  <c r="C1145" i="1" s="1"/>
  <c r="K1145" i="1"/>
  <c r="L1145" i="1" s="1"/>
  <c r="M1145" i="1" s="1"/>
  <c r="N1145" i="1" s="1"/>
  <c r="R1144" i="1"/>
  <c r="U1145" i="1"/>
  <c r="J1431" i="1"/>
  <c r="H1025" i="1"/>
  <c r="I1024" i="1"/>
  <c r="G1145" i="1"/>
  <c r="O1024" i="1" l="1"/>
  <c r="Q1024" i="1" s="1"/>
  <c r="L1025" i="1"/>
  <c r="M1025" i="1" s="1"/>
  <c r="N1025" i="1" s="1"/>
  <c r="K1026" i="1"/>
  <c r="T1146" i="1"/>
  <c r="U1146" i="1"/>
  <c r="R1145" i="1"/>
  <c r="S1145" i="1"/>
  <c r="C1146" i="1" s="1"/>
  <c r="K1146" i="1"/>
  <c r="L1146" i="1" s="1"/>
  <c r="M1146" i="1" s="1"/>
  <c r="N1146" i="1" s="1"/>
  <c r="D1146" i="1"/>
  <c r="E1146" i="1" s="1"/>
  <c r="F1146" i="1" s="1"/>
  <c r="B1146" i="1"/>
  <c r="P1146" i="1"/>
  <c r="J1432" i="1"/>
  <c r="H1026" i="1"/>
  <c r="I1025" i="1"/>
  <c r="G1146" i="1"/>
  <c r="O1025" i="1" l="1"/>
  <c r="Q1025" i="1" s="1"/>
  <c r="L1026" i="1"/>
  <c r="M1026" i="1" s="1"/>
  <c r="N1026" i="1" s="1"/>
  <c r="K1027" i="1"/>
  <c r="S1146" i="1"/>
  <c r="C1147" i="1" s="1"/>
  <c r="R1146" i="1"/>
  <c r="U1147" i="1"/>
  <c r="T1147" i="1"/>
  <c r="K1147" i="1"/>
  <c r="L1147" i="1" s="1"/>
  <c r="M1147" i="1" s="1"/>
  <c r="N1147" i="1" s="1"/>
  <c r="D1147" i="1"/>
  <c r="E1147" i="1" s="1"/>
  <c r="F1147" i="1" s="1"/>
  <c r="B1147" i="1"/>
  <c r="P1147" i="1"/>
  <c r="J1433" i="1"/>
  <c r="H1027" i="1"/>
  <c r="I1026" i="1"/>
  <c r="G1147" i="1"/>
  <c r="O1026" i="1" l="1"/>
  <c r="Q1026" i="1" s="1"/>
  <c r="L1027" i="1"/>
  <c r="M1027" i="1" s="1"/>
  <c r="N1027" i="1" s="1"/>
  <c r="K1028" i="1"/>
  <c r="D1148" i="1"/>
  <c r="E1148" i="1" s="1"/>
  <c r="F1148" i="1" s="1"/>
  <c r="B1148" i="1"/>
  <c r="P1148" i="1"/>
  <c r="K1148" i="1"/>
  <c r="L1148" i="1" s="1"/>
  <c r="M1148" i="1" s="1"/>
  <c r="N1148" i="1" s="1"/>
  <c r="S1147" i="1"/>
  <c r="C1148" i="1" s="1"/>
  <c r="U1148" i="1"/>
  <c r="R1147" i="1"/>
  <c r="T1148" i="1"/>
  <c r="J1434" i="1"/>
  <c r="H1028" i="1"/>
  <c r="I1027" i="1"/>
  <c r="G1148" i="1"/>
  <c r="O1027" i="1" l="1"/>
  <c r="Q1027" i="1" s="1"/>
  <c r="L1028" i="1"/>
  <c r="M1028" i="1" s="1"/>
  <c r="N1028" i="1" s="1"/>
  <c r="K1029" i="1"/>
  <c r="K1149" i="1"/>
  <c r="L1149" i="1" s="1"/>
  <c r="M1149" i="1" s="1"/>
  <c r="N1149" i="1" s="1"/>
  <c r="T1149" i="1"/>
  <c r="S1148" i="1"/>
  <c r="C1149" i="1" s="1"/>
  <c r="U1149" i="1"/>
  <c r="R1148" i="1"/>
  <c r="D1149" i="1"/>
  <c r="E1149" i="1" s="1"/>
  <c r="F1149" i="1" s="1"/>
  <c r="B1149" i="1"/>
  <c r="P1149" i="1"/>
  <c r="J1435" i="1"/>
  <c r="H1029" i="1"/>
  <c r="I1028" i="1"/>
  <c r="G1149" i="1"/>
  <c r="O1028" i="1" l="1"/>
  <c r="Q1028" i="1" s="1"/>
  <c r="L1029" i="1"/>
  <c r="M1029" i="1" s="1"/>
  <c r="N1029" i="1" s="1"/>
  <c r="K1030" i="1"/>
  <c r="D1150" i="1"/>
  <c r="E1150" i="1" s="1"/>
  <c r="F1150" i="1" s="1"/>
  <c r="B1150" i="1"/>
  <c r="P1150" i="1"/>
  <c r="T1150" i="1"/>
  <c r="K1150" i="1"/>
  <c r="L1150" i="1" s="1"/>
  <c r="M1150" i="1" s="1"/>
  <c r="N1150" i="1" s="1"/>
  <c r="S1149" i="1"/>
  <c r="C1150" i="1" s="1"/>
  <c r="R1149" i="1"/>
  <c r="U1150" i="1"/>
  <c r="J1436" i="1"/>
  <c r="H1030" i="1"/>
  <c r="I1029" i="1"/>
  <c r="G1150" i="1"/>
  <c r="O1029" i="1" l="1"/>
  <c r="Q1029" i="1" s="1"/>
  <c r="L1030" i="1"/>
  <c r="M1030" i="1" s="1"/>
  <c r="N1030" i="1" s="1"/>
  <c r="K1031" i="1"/>
  <c r="T1151" i="1"/>
  <c r="K1151" i="1"/>
  <c r="L1151" i="1" s="1"/>
  <c r="M1151" i="1" s="1"/>
  <c r="N1151" i="1" s="1"/>
  <c r="S1150" i="1"/>
  <c r="C1151" i="1" s="1"/>
  <c r="R1150" i="1"/>
  <c r="U1151" i="1"/>
  <c r="D1151" i="1"/>
  <c r="E1151" i="1" s="1"/>
  <c r="F1151" i="1" s="1"/>
  <c r="P1151" i="1"/>
  <c r="B1151" i="1"/>
  <c r="J1437" i="1"/>
  <c r="H1031" i="1"/>
  <c r="I1030" i="1"/>
  <c r="G1151" i="1"/>
  <c r="O1030" i="1" l="1"/>
  <c r="Q1030" i="1" s="1"/>
  <c r="L1031" i="1"/>
  <c r="M1031" i="1" s="1"/>
  <c r="N1031" i="1" s="1"/>
  <c r="K1032" i="1"/>
  <c r="K1152" i="1"/>
  <c r="L1152" i="1" s="1"/>
  <c r="M1152" i="1" s="1"/>
  <c r="N1152" i="1" s="1"/>
  <c r="U1152" i="1"/>
  <c r="S1151" i="1"/>
  <c r="C1152" i="1" s="1"/>
  <c r="R1151" i="1"/>
  <c r="T1152" i="1"/>
  <c r="D1152" i="1"/>
  <c r="E1152" i="1" s="1"/>
  <c r="F1152" i="1" s="1"/>
  <c r="B1152" i="1"/>
  <c r="P1152" i="1"/>
  <c r="J1438" i="1"/>
  <c r="H1032" i="1"/>
  <c r="I1031" i="1"/>
  <c r="G1152" i="1"/>
  <c r="O1031" i="1" l="1"/>
  <c r="Q1031" i="1" s="1"/>
  <c r="L1032" i="1"/>
  <c r="M1032" i="1" s="1"/>
  <c r="N1032" i="1" s="1"/>
  <c r="K1033" i="1"/>
  <c r="T1153" i="1"/>
  <c r="K1153" i="1"/>
  <c r="L1153" i="1" s="1"/>
  <c r="M1153" i="1" s="1"/>
  <c r="N1153" i="1" s="1"/>
  <c r="S1152" i="1"/>
  <c r="C1153" i="1" s="1"/>
  <c r="U1153" i="1"/>
  <c r="R1152" i="1"/>
  <c r="D1153" i="1"/>
  <c r="E1153" i="1" s="1"/>
  <c r="F1153" i="1" s="1"/>
  <c r="P1153" i="1"/>
  <c r="B1153" i="1"/>
  <c r="J1439" i="1"/>
  <c r="H1033" i="1"/>
  <c r="I1032" i="1"/>
  <c r="G1153" i="1"/>
  <c r="O1032" i="1" l="1"/>
  <c r="Q1032" i="1" s="1"/>
  <c r="L1033" i="1"/>
  <c r="M1033" i="1" s="1"/>
  <c r="N1033" i="1" s="1"/>
  <c r="K1034" i="1"/>
  <c r="D1154" i="1"/>
  <c r="E1154" i="1" s="1"/>
  <c r="F1154" i="1" s="1"/>
  <c r="B1154" i="1"/>
  <c r="P1154" i="1"/>
  <c r="K1154" i="1"/>
  <c r="L1154" i="1" s="1"/>
  <c r="M1154" i="1" s="1"/>
  <c r="N1154" i="1" s="1"/>
  <c r="S1153" i="1"/>
  <c r="C1154" i="1" s="1"/>
  <c r="U1154" i="1"/>
  <c r="R1153" i="1"/>
  <c r="T1154" i="1"/>
  <c r="J1440" i="1"/>
  <c r="H1034" i="1"/>
  <c r="I1033" i="1"/>
  <c r="G1154" i="1"/>
  <c r="O1033" i="1" l="1"/>
  <c r="Q1033" i="1" s="1"/>
  <c r="L1034" i="1"/>
  <c r="M1034" i="1" s="1"/>
  <c r="N1034" i="1" s="1"/>
  <c r="K1035" i="1"/>
  <c r="U1155" i="1"/>
  <c r="T1155" i="1"/>
  <c r="R1154" i="1"/>
  <c r="K1155" i="1"/>
  <c r="L1155" i="1" s="1"/>
  <c r="M1155" i="1" s="1"/>
  <c r="N1155" i="1" s="1"/>
  <c r="S1154" i="1"/>
  <c r="C1155" i="1" s="1"/>
  <c r="D1155" i="1"/>
  <c r="E1155" i="1" s="1"/>
  <c r="F1155" i="1" s="1"/>
  <c r="P1155" i="1"/>
  <c r="B1155" i="1"/>
  <c r="J1441" i="1"/>
  <c r="H1035" i="1"/>
  <c r="I1034" i="1"/>
  <c r="G1155" i="1"/>
  <c r="O1034" i="1" l="1"/>
  <c r="Q1034" i="1" s="1"/>
  <c r="L1035" i="1"/>
  <c r="M1035" i="1" s="1"/>
  <c r="N1035" i="1" s="1"/>
  <c r="K1036" i="1"/>
  <c r="T1156" i="1"/>
  <c r="K1156" i="1"/>
  <c r="L1156" i="1" s="1"/>
  <c r="M1156" i="1" s="1"/>
  <c r="N1156" i="1" s="1"/>
  <c r="U1156" i="1"/>
  <c r="S1155" i="1"/>
  <c r="C1156" i="1" s="1"/>
  <c r="R1155" i="1"/>
  <c r="D1156" i="1"/>
  <c r="E1156" i="1" s="1"/>
  <c r="F1156" i="1" s="1"/>
  <c r="B1156" i="1"/>
  <c r="P1156" i="1"/>
  <c r="J1442" i="1"/>
  <c r="H1036" i="1"/>
  <c r="I1035" i="1"/>
  <c r="G1156" i="1"/>
  <c r="O1035" i="1" l="1"/>
  <c r="Q1035" i="1" s="1"/>
  <c r="L1036" i="1"/>
  <c r="M1036" i="1" s="1"/>
  <c r="N1036" i="1" s="1"/>
  <c r="K1037" i="1"/>
  <c r="D1157" i="1"/>
  <c r="E1157" i="1" s="1"/>
  <c r="F1157" i="1" s="1"/>
  <c r="P1157" i="1"/>
  <c r="B1157" i="1"/>
  <c r="K1157" i="1"/>
  <c r="L1157" i="1" s="1"/>
  <c r="M1157" i="1" s="1"/>
  <c r="N1157" i="1" s="1"/>
  <c r="U1157" i="1"/>
  <c r="S1156" i="1"/>
  <c r="C1157" i="1" s="1"/>
  <c r="R1156" i="1"/>
  <c r="T1157" i="1"/>
  <c r="J1443" i="1"/>
  <c r="H1037" i="1"/>
  <c r="I1036" i="1"/>
  <c r="G1157" i="1"/>
  <c r="O1036" i="1" l="1"/>
  <c r="Q1036" i="1" s="1"/>
  <c r="L1037" i="1"/>
  <c r="M1037" i="1" s="1"/>
  <c r="N1037" i="1" s="1"/>
  <c r="K1038" i="1"/>
  <c r="D1158" i="1"/>
  <c r="E1158" i="1" s="1"/>
  <c r="F1158" i="1" s="1"/>
  <c r="B1158" i="1"/>
  <c r="P1158" i="1"/>
  <c r="S1157" i="1"/>
  <c r="C1158" i="1" s="1"/>
  <c r="R1157" i="1"/>
  <c r="T1158" i="1"/>
  <c r="K1158" i="1"/>
  <c r="L1158" i="1" s="1"/>
  <c r="M1158" i="1" s="1"/>
  <c r="N1158" i="1" s="1"/>
  <c r="U1158" i="1"/>
  <c r="J1444" i="1"/>
  <c r="H1038" i="1"/>
  <c r="I1037" i="1"/>
  <c r="G1158" i="1"/>
  <c r="O1037" i="1" l="1"/>
  <c r="Q1037" i="1" s="1"/>
  <c r="L1038" i="1"/>
  <c r="M1038" i="1" s="1"/>
  <c r="N1038" i="1" s="1"/>
  <c r="K1039" i="1"/>
  <c r="S1158" i="1"/>
  <c r="C1159" i="1" s="1"/>
  <c r="T1159" i="1"/>
  <c r="K1159" i="1"/>
  <c r="L1159" i="1" s="1"/>
  <c r="M1159" i="1" s="1"/>
  <c r="N1159" i="1" s="1"/>
  <c r="R1158" i="1"/>
  <c r="U1159" i="1"/>
  <c r="D1159" i="1"/>
  <c r="E1159" i="1" s="1"/>
  <c r="F1159" i="1" s="1"/>
  <c r="B1159" i="1"/>
  <c r="P1159" i="1"/>
  <c r="J1445" i="1"/>
  <c r="H1039" i="1"/>
  <c r="I1038" i="1"/>
  <c r="G1159" i="1"/>
  <c r="O1038" i="1" l="1"/>
  <c r="Q1038" i="1" s="1"/>
  <c r="L1039" i="1"/>
  <c r="M1039" i="1" s="1"/>
  <c r="N1039" i="1" s="1"/>
  <c r="K1040" i="1"/>
  <c r="D1160" i="1"/>
  <c r="E1160" i="1" s="1"/>
  <c r="F1160" i="1" s="1"/>
  <c r="B1160" i="1"/>
  <c r="P1160" i="1"/>
  <c r="R1159" i="1"/>
  <c r="K1160" i="1"/>
  <c r="L1160" i="1" s="1"/>
  <c r="M1160" i="1" s="1"/>
  <c r="N1160" i="1" s="1"/>
  <c r="U1160" i="1"/>
  <c r="T1160" i="1"/>
  <c r="S1159" i="1"/>
  <c r="C1160" i="1" s="1"/>
  <c r="J1446" i="1"/>
  <c r="H1040" i="1"/>
  <c r="I1039" i="1"/>
  <c r="G1160" i="1"/>
  <c r="O1039" i="1" l="1"/>
  <c r="Q1039" i="1" s="1"/>
  <c r="L1040" i="1"/>
  <c r="M1040" i="1" s="1"/>
  <c r="N1040" i="1" s="1"/>
  <c r="K1041" i="1"/>
  <c r="K1161" i="1"/>
  <c r="L1161" i="1" s="1"/>
  <c r="M1161" i="1" s="1"/>
  <c r="N1161" i="1" s="1"/>
  <c r="T1161" i="1"/>
  <c r="R1160" i="1"/>
  <c r="S1160" i="1" s="1"/>
  <c r="C1161" i="1" s="1"/>
  <c r="U1161" i="1"/>
  <c r="D1161" i="1"/>
  <c r="E1161" i="1" s="1"/>
  <c r="F1161" i="1" s="1"/>
  <c r="B1161" i="1"/>
  <c r="P1161" i="1"/>
  <c r="J1447" i="1"/>
  <c r="H1041" i="1"/>
  <c r="I1040" i="1"/>
  <c r="G1161" i="1"/>
  <c r="O1040" i="1" l="1"/>
  <c r="Q1040" i="1" s="1"/>
  <c r="L1041" i="1"/>
  <c r="M1041" i="1" s="1"/>
  <c r="N1041" i="1" s="1"/>
  <c r="K1042" i="1"/>
  <c r="D1162" i="1"/>
  <c r="E1162" i="1" s="1"/>
  <c r="F1162" i="1" s="1"/>
  <c r="B1162" i="1"/>
  <c r="P1162" i="1"/>
  <c r="U1162" i="1"/>
  <c r="K1162" i="1"/>
  <c r="L1162" i="1" s="1"/>
  <c r="M1162" i="1" s="1"/>
  <c r="N1162" i="1" s="1"/>
  <c r="S1161" i="1"/>
  <c r="C1162" i="1" s="1"/>
  <c r="T1162" i="1"/>
  <c r="R1161" i="1"/>
  <c r="J1448" i="1"/>
  <c r="H1042" i="1"/>
  <c r="I1041" i="1"/>
  <c r="G1162" i="1"/>
  <c r="O1041" i="1" l="1"/>
  <c r="Q1041" i="1" s="1"/>
  <c r="L1042" i="1"/>
  <c r="M1042" i="1" s="1"/>
  <c r="N1042" i="1" s="1"/>
  <c r="K1043" i="1"/>
  <c r="T1163" i="1"/>
  <c r="U1163" i="1"/>
  <c r="R1162" i="1"/>
  <c r="S1162" i="1" s="1"/>
  <c r="C1163" i="1" s="1"/>
  <c r="K1163" i="1"/>
  <c r="L1163" i="1" s="1"/>
  <c r="M1163" i="1" s="1"/>
  <c r="N1163" i="1" s="1"/>
  <c r="D1163" i="1"/>
  <c r="E1163" i="1" s="1"/>
  <c r="F1163" i="1" s="1"/>
  <c r="P1163" i="1"/>
  <c r="B1163" i="1"/>
  <c r="J1449" i="1"/>
  <c r="H1043" i="1"/>
  <c r="I1042" i="1"/>
  <c r="G1163" i="1"/>
  <c r="O1042" i="1" l="1"/>
  <c r="Q1042" i="1" s="1"/>
  <c r="L1043" i="1"/>
  <c r="M1043" i="1" s="1"/>
  <c r="N1043" i="1" s="1"/>
  <c r="K1044" i="1"/>
  <c r="D1164" i="1"/>
  <c r="E1164" i="1" s="1"/>
  <c r="F1164" i="1" s="1"/>
  <c r="B1164" i="1"/>
  <c r="P1164" i="1"/>
  <c r="K1164" i="1"/>
  <c r="L1164" i="1" s="1"/>
  <c r="M1164" i="1" s="1"/>
  <c r="N1164" i="1" s="1"/>
  <c r="U1164" i="1"/>
  <c r="R1163" i="1"/>
  <c r="T1164" i="1"/>
  <c r="S1163" i="1"/>
  <c r="C1164" i="1" s="1"/>
  <c r="J1450" i="1"/>
  <c r="H1044" i="1"/>
  <c r="I1043" i="1"/>
  <c r="G1164" i="1"/>
  <c r="L1044" i="1" l="1"/>
  <c r="M1044" i="1" s="1"/>
  <c r="N1044" i="1" s="1"/>
  <c r="K1045" i="1"/>
  <c r="O1043" i="1"/>
  <c r="Q1043" i="1" s="1"/>
  <c r="K1165" i="1"/>
  <c r="L1165" i="1" s="1"/>
  <c r="M1165" i="1" s="1"/>
  <c r="N1165" i="1" s="1"/>
  <c r="U1165" i="1"/>
  <c r="S1164" i="1"/>
  <c r="C1165" i="1" s="1"/>
  <c r="R1164" i="1"/>
  <c r="T1165" i="1"/>
  <c r="D1165" i="1"/>
  <c r="E1165" i="1" s="1"/>
  <c r="F1165" i="1" s="1"/>
  <c r="P1165" i="1"/>
  <c r="B1165" i="1"/>
  <c r="J1451" i="1"/>
  <c r="H1045" i="1"/>
  <c r="I1044" i="1"/>
  <c r="G1165" i="1"/>
  <c r="L1045" i="1" l="1"/>
  <c r="M1045" i="1" s="1"/>
  <c r="N1045" i="1" s="1"/>
  <c r="K1046" i="1"/>
  <c r="O1044" i="1"/>
  <c r="Q1044" i="1" s="1"/>
  <c r="K1166" i="1"/>
  <c r="L1166" i="1" s="1"/>
  <c r="M1166" i="1" s="1"/>
  <c r="N1166" i="1" s="1"/>
  <c r="T1166" i="1"/>
  <c r="R1165" i="1"/>
  <c r="S1165" i="1"/>
  <c r="C1166" i="1" s="1"/>
  <c r="U1166" i="1"/>
  <c r="D1166" i="1"/>
  <c r="E1166" i="1" s="1"/>
  <c r="F1166" i="1" s="1"/>
  <c r="P1166" i="1"/>
  <c r="B1166" i="1"/>
  <c r="J1452" i="1"/>
  <c r="H1046" i="1"/>
  <c r="I1045" i="1"/>
  <c r="G1166" i="1"/>
  <c r="O1045" i="1" l="1"/>
  <c r="Q1045" i="1" s="1"/>
  <c r="L1046" i="1"/>
  <c r="M1046" i="1" s="1"/>
  <c r="N1046" i="1" s="1"/>
  <c r="K1047" i="1"/>
  <c r="D1167" i="1"/>
  <c r="E1167" i="1" s="1"/>
  <c r="F1167" i="1" s="1"/>
  <c r="P1167" i="1"/>
  <c r="B1167" i="1"/>
  <c r="R1166" i="1"/>
  <c r="K1167" i="1"/>
  <c r="L1167" i="1" s="1"/>
  <c r="M1167" i="1" s="1"/>
  <c r="N1167" i="1" s="1"/>
  <c r="U1167" i="1"/>
  <c r="T1167" i="1"/>
  <c r="S1166" i="1"/>
  <c r="C1167" i="1" s="1"/>
  <c r="J1453" i="1"/>
  <c r="H1047" i="1"/>
  <c r="I1046" i="1"/>
  <c r="G1167" i="1"/>
  <c r="O1046" i="1" l="1"/>
  <c r="Q1046" i="1" s="1"/>
  <c r="L1047" i="1"/>
  <c r="M1047" i="1" s="1"/>
  <c r="N1047" i="1" s="1"/>
  <c r="K1048" i="1"/>
  <c r="T1168" i="1"/>
  <c r="K1168" i="1"/>
  <c r="L1168" i="1" s="1"/>
  <c r="M1168" i="1" s="1"/>
  <c r="N1168" i="1" s="1"/>
  <c r="S1167" i="1"/>
  <c r="C1168" i="1" s="1"/>
  <c r="U1168" i="1"/>
  <c r="R1167" i="1"/>
  <c r="D1168" i="1"/>
  <c r="E1168" i="1" s="1"/>
  <c r="F1168" i="1" s="1"/>
  <c r="B1168" i="1"/>
  <c r="P1168" i="1"/>
  <c r="J1454" i="1"/>
  <c r="H1048" i="1"/>
  <c r="I1047" i="1"/>
  <c r="G1168" i="1"/>
  <c r="O1047" i="1" l="1"/>
  <c r="Q1047" i="1" s="1"/>
  <c r="L1048" i="1"/>
  <c r="M1048" i="1" s="1"/>
  <c r="N1048" i="1" s="1"/>
  <c r="K1049" i="1"/>
  <c r="S1168" i="1"/>
  <c r="C1169" i="1" s="1"/>
  <c r="R1168" i="1"/>
  <c r="U1169" i="1"/>
  <c r="K1169" i="1"/>
  <c r="L1169" i="1" s="1"/>
  <c r="M1169" i="1" s="1"/>
  <c r="N1169" i="1" s="1"/>
  <c r="T1169" i="1"/>
  <c r="D1169" i="1"/>
  <c r="E1169" i="1" s="1"/>
  <c r="F1169" i="1" s="1"/>
  <c r="P1169" i="1"/>
  <c r="B1169" i="1"/>
  <c r="J1455" i="1"/>
  <c r="H1049" i="1"/>
  <c r="I1048" i="1"/>
  <c r="G1169" i="1"/>
  <c r="O1048" i="1" l="1"/>
  <c r="Q1048" i="1" s="1"/>
  <c r="L1049" i="1"/>
  <c r="M1049" i="1" s="1"/>
  <c r="N1049" i="1" s="1"/>
  <c r="K1050" i="1"/>
  <c r="T1170" i="1"/>
  <c r="U1170" i="1"/>
  <c r="K1170" i="1"/>
  <c r="L1170" i="1" s="1"/>
  <c r="M1170" i="1" s="1"/>
  <c r="N1170" i="1" s="1"/>
  <c r="R1169" i="1"/>
  <c r="S1169" i="1" s="1"/>
  <c r="C1170" i="1" s="1"/>
  <c r="D1170" i="1"/>
  <c r="E1170" i="1" s="1"/>
  <c r="F1170" i="1" s="1"/>
  <c r="P1170" i="1"/>
  <c r="B1170" i="1"/>
  <c r="J1456" i="1"/>
  <c r="H1050" i="1"/>
  <c r="I1049" i="1"/>
  <c r="G1170" i="1"/>
  <c r="O1049" i="1" l="1"/>
  <c r="Q1049" i="1" s="1"/>
  <c r="L1050" i="1"/>
  <c r="M1050" i="1" s="1"/>
  <c r="N1050" i="1" s="1"/>
  <c r="K1051" i="1"/>
  <c r="K1171" i="1"/>
  <c r="L1171" i="1" s="1"/>
  <c r="M1171" i="1" s="1"/>
  <c r="N1171" i="1" s="1"/>
  <c r="T1171" i="1"/>
  <c r="R1170" i="1"/>
  <c r="S1170" i="1"/>
  <c r="C1171" i="1" s="1"/>
  <c r="U1171" i="1"/>
  <c r="D1171" i="1"/>
  <c r="E1171" i="1" s="1"/>
  <c r="F1171" i="1" s="1"/>
  <c r="P1171" i="1"/>
  <c r="B1171" i="1"/>
  <c r="J1457" i="1"/>
  <c r="H1051" i="1"/>
  <c r="I1050" i="1"/>
  <c r="G1171" i="1"/>
  <c r="O1050" i="1" l="1"/>
  <c r="Q1050" i="1" s="1"/>
  <c r="L1051" i="1"/>
  <c r="M1051" i="1" s="1"/>
  <c r="N1051" i="1" s="1"/>
  <c r="K1052" i="1"/>
  <c r="R1171" i="1"/>
  <c r="K1172" i="1"/>
  <c r="L1172" i="1" s="1"/>
  <c r="M1172" i="1" s="1"/>
  <c r="N1172" i="1" s="1"/>
  <c r="T1172" i="1"/>
  <c r="U1172" i="1"/>
  <c r="S1171" i="1"/>
  <c r="C1172" i="1" s="1"/>
  <c r="D1172" i="1"/>
  <c r="E1172" i="1" s="1"/>
  <c r="F1172" i="1" s="1"/>
  <c r="B1172" i="1"/>
  <c r="P1172" i="1"/>
  <c r="J1458" i="1"/>
  <c r="H1052" i="1"/>
  <c r="I1051" i="1"/>
  <c r="G1172" i="1"/>
  <c r="O1051" i="1" l="1"/>
  <c r="Q1051" i="1" s="1"/>
  <c r="L1052" i="1"/>
  <c r="M1052" i="1" s="1"/>
  <c r="N1052" i="1" s="1"/>
  <c r="K1053" i="1"/>
  <c r="D1173" i="1"/>
  <c r="E1173" i="1" s="1"/>
  <c r="F1173" i="1" s="1"/>
  <c r="B1173" i="1"/>
  <c r="P1173" i="1"/>
  <c r="U1173" i="1"/>
  <c r="S1172" i="1"/>
  <c r="C1173" i="1" s="1"/>
  <c r="K1173" i="1"/>
  <c r="L1173" i="1" s="1"/>
  <c r="M1173" i="1" s="1"/>
  <c r="N1173" i="1" s="1"/>
  <c r="R1172" i="1"/>
  <c r="T1173" i="1"/>
  <c r="J1459" i="1"/>
  <c r="H1053" i="1"/>
  <c r="I1052" i="1"/>
  <c r="G1173" i="1"/>
  <c r="O1052" i="1" l="1"/>
  <c r="Q1052" i="1" s="1"/>
  <c r="L1053" i="1"/>
  <c r="M1053" i="1" s="1"/>
  <c r="N1053" i="1" s="1"/>
  <c r="K1054" i="1"/>
  <c r="T1174" i="1"/>
  <c r="K1174" i="1"/>
  <c r="L1174" i="1" s="1"/>
  <c r="M1174" i="1" s="1"/>
  <c r="N1174" i="1" s="1"/>
  <c r="S1173" i="1"/>
  <c r="C1174" i="1" s="1"/>
  <c r="R1173" i="1"/>
  <c r="U1174" i="1"/>
  <c r="D1174" i="1"/>
  <c r="E1174" i="1" s="1"/>
  <c r="F1174" i="1" s="1"/>
  <c r="P1174" i="1"/>
  <c r="B1174" i="1"/>
  <c r="J1460" i="1"/>
  <c r="H1054" i="1"/>
  <c r="I1053" i="1"/>
  <c r="G1174" i="1"/>
  <c r="O1053" i="1" l="1"/>
  <c r="Q1053" i="1" s="1"/>
  <c r="L1054" i="1"/>
  <c r="M1054" i="1" s="1"/>
  <c r="N1054" i="1" s="1"/>
  <c r="K1055" i="1"/>
  <c r="D1175" i="1"/>
  <c r="E1175" i="1" s="1"/>
  <c r="F1175" i="1" s="1"/>
  <c r="B1175" i="1"/>
  <c r="P1175" i="1"/>
  <c r="T1175" i="1"/>
  <c r="K1175" i="1"/>
  <c r="L1175" i="1" s="1"/>
  <c r="M1175" i="1" s="1"/>
  <c r="N1175" i="1" s="1"/>
  <c r="S1174" i="1"/>
  <c r="C1175" i="1" s="1"/>
  <c r="U1175" i="1"/>
  <c r="R1174" i="1"/>
  <c r="J1461" i="1"/>
  <c r="H1055" i="1"/>
  <c r="I1054" i="1"/>
  <c r="G1175" i="1"/>
  <c r="O1054" i="1" l="1"/>
  <c r="Q1054" i="1" s="1"/>
  <c r="L1055" i="1"/>
  <c r="M1055" i="1" s="1"/>
  <c r="N1055" i="1" s="1"/>
  <c r="K1056" i="1"/>
  <c r="U1176" i="1"/>
  <c r="K1176" i="1"/>
  <c r="L1176" i="1" s="1"/>
  <c r="M1176" i="1" s="1"/>
  <c r="N1176" i="1" s="1"/>
  <c r="R1175" i="1"/>
  <c r="S1175" i="1"/>
  <c r="C1176" i="1" s="1"/>
  <c r="T1176" i="1"/>
  <c r="D1176" i="1"/>
  <c r="E1176" i="1" s="1"/>
  <c r="F1176" i="1" s="1"/>
  <c r="P1176" i="1"/>
  <c r="B1176" i="1"/>
  <c r="J1462" i="1"/>
  <c r="H1056" i="1"/>
  <c r="I1055" i="1"/>
  <c r="G1176" i="1"/>
  <c r="L1056" i="1" l="1"/>
  <c r="M1056" i="1" s="1"/>
  <c r="N1056" i="1" s="1"/>
  <c r="K1057" i="1"/>
  <c r="O1055" i="1"/>
  <c r="Q1055" i="1" s="1"/>
  <c r="U1177" i="1"/>
  <c r="S1176" i="1"/>
  <c r="C1177" i="1" s="1"/>
  <c r="T1177" i="1"/>
  <c r="R1176" i="1"/>
  <c r="K1177" i="1"/>
  <c r="L1177" i="1" s="1"/>
  <c r="M1177" i="1" s="1"/>
  <c r="N1177" i="1" s="1"/>
  <c r="D1177" i="1"/>
  <c r="E1177" i="1" s="1"/>
  <c r="F1177" i="1" s="1"/>
  <c r="P1177" i="1"/>
  <c r="B1177" i="1"/>
  <c r="J1463" i="1"/>
  <c r="H1057" i="1"/>
  <c r="I1056" i="1"/>
  <c r="G1177" i="1"/>
  <c r="L1057" i="1" l="1"/>
  <c r="M1057" i="1" s="1"/>
  <c r="N1057" i="1" s="1"/>
  <c r="K1058" i="1"/>
  <c r="O1056" i="1"/>
  <c r="Q1056" i="1" s="1"/>
  <c r="D1178" i="1"/>
  <c r="E1178" i="1" s="1"/>
  <c r="F1178" i="1" s="1"/>
  <c r="B1178" i="1"/>
  <c r="P1178" i="1"/>
  <c r="S1177" i="1"/>
  <c r="C1178" i="1" s="1"/>
  <c r="U1178" i="1"/>
  <c r="T1178" i="1"/>
  <c r="K1178" i="1"/>
  <c r="L1178" i="1" s="1"/>
  <c r="M1178" i="1" s="1"/>
  <c r="N1178" i="1" s="1"/>
  <c r="R1177" i="1"/>
  <c r="J1464" i="1"/>
  <c r="H1058" i="1"/>
  <c r="I1057" i="1"/>
  <c r="G1178" i="1"/>
  <c r="O1057" i="1" l="1"/>
  <c r="Q1057" i="1" s="1"/>
  <c r="L1058" i="1"/>
  <c r="M1058" i="1" s="1"/>
  <c r="N1058" i="1" s="1"/>
  <c r="K1059" i="1"/>
  <c r="S1178" i="1"/>
  <c r="C1179" i="1" s="1"/>
  <c r="R1178" i="1"/>
  <c r="T1179" i="1"/>
  <c r="U1179" i="1"/>
  <c r="K1179" i="1"/>
  <c r="L1179" i="1" s="1"/>
  <c r="M1179" i="1" s="1"/>
  <c r="N1179" i="1" s="1"/>
  <c r="D1179" i="1"/>
  <c r="E1179" i="1" s="1"/>
  <c r="F1179" i="1" s="1"/>
  <c r="P1179" i="1"/>
  <c r="B1179" i="1"/>
  <c r="J1465" i="1"/>
  <c r="H1059" i="1"/>
  <c r="I1058" i="1"/>
  <c r="G1179" i="1"/>
  <c r="O1058" i="1" l="1"/>
  <c r="Q1058" i="1" s="1"/>
  <c r="L1059" i="1"/>
  <c r="M1059" i="1" s="1"/>
  <c r="N1059" i="1" s="1"/>
  <c r="K1060" i="1"/>
  <c r="R1179" i="1"/>
  <c r="T1180" i="1"/>
  <c r="K1180" i="1"/>
  <c r="L1180" i="1" s="1"/>
  <c r="M1180" i="1" s="1"/>
  <c r="N1180" i="1" s="1"/>
  <c r="S1179" i="1"/>
  <c r="C1180" i="1" s="1"/>
  <c r="U1180" i="1"/>
  <c r="D1180" i="1"/>
  <c r="E1180" i="1" s="1"/>
  <c r="F1180" i="1" s="1"/>
  <c r="P1180" i="1"/>
  <c r="B1180" i="1"/>
  <c r="J1466" i="1"/>
  <c r="H1060" i="1"/>
  <c r="I1059" i="1"/>
  <c r="G1180" i="1"/>
  <c r="O1059" i="1" l="1"/>
  <c r="Q1059" i="1" s="1"/>
  <c r="L1060" i="1"/>
  <c r="M1060" i="1" s="1"/>
  <c r="N1060" i="1" s="1"/>
  <c r="K1061" i="1"/>
  <c r="D1181" i="1"/>
  <c r="E1181" i="1" s="1"/>
  <c r="F1181" i="1" s="1"/>
  <c r="B1181" i="1"/>
  <c r="P1181" i="1"/>
  <c r="K1181" i="1"/>
  <c r="L1181" i="1" s="1"/>
  <c r="M1181" i="1" s="1"/>
  <c r="N1181" i="1" s="1"/>
  <c r="T1181" i="1"/>
  <c r="S1180" i="1"/>
  <c r="C1181" i="1" s="1"/>
  <c r="R1180" i="1"/>
  <c r="U1181" i="1"/>
  <c r="J1467" i="1"/>
  <c r="H1061" i="1"/>
  <c r="I1060" i="1"/>
  <c r="G1181" i="1"/>
  <c r="O1060" i="1" l="1"/>
  <c r="Q1060" i="1" s="1"/>
  <c r="L1061" i="1"/>
  <c r="M1061" i="1" s="1"/>
  <c r="N1061" i="1" s="1"/>
  <c r="K1062" i="1"/>
  <c r="R1181" i="1"/>
  <c r="S1181" i="1" s="1"/>
  <c r="C1182" i="1" s="1"/>
  <c r="K1182" i="1"/>
  <c r="L1182" i="1" s="1"/>
  <c r="M1182" i="1" s="1"/>
  <c r="N1182" i="1" s="1"/>
  <c r="T1182" i="1"/>
  <c r="U1182" i="1"/>
  <c r="D1182" i="1"/>
  <c r="E1182" i="1" s="1"/>
  <c r="F1182" i="1" s="1"/>
  <c r="B1182" i="1"/>
  <c r="P1182" i="1"/>
  <c r="J1468" i="1"/>
  <c r="H1062" i="1"/>
  <c r="I1061" i="1"/>
  <c r="G1182" i="1"/>
  <c r="O1061" i="1" l="1"/>
  <c r="Q1061" i="1" s="1"/>
  <c r="L1062" i="1"/>
  <c r="M1062" i="1" s="1"/>
  <c r="N1062" i="1" s="1"/>
  <c r="K1063" i="1"/>
  <c r="D1183" i="1"/>
  <c r="E1183" i="1" s="1"/>
  <c r="F1183" i="1" s="1"/>
  <c r="B1183" i="1"/>
  <c r="P1183" i="1"/>
  <c r="K1183" i="1"/>
  <c r="L1183" i="1" s="1"/>
  <c r="M1183" i="1" s="1"/>
  <c r="N1183" i="1" s="1"/>
  <c r="U1183" i="1"/>
  <c r="S1182" i="1"/>
  <c r="C1183" i="1" s="1"/>
  <c r="R1182" i="1"/>
  <c r="T1183" i="1"/>
  <c r="J1469" i="1"/>
  <c r="H1063" i="1"/>
  <c r="I1062" i="1"/>
  <c r="G1183" i="1"/>
  <c r="O1062" i="1" l="1"/>
  <c r="Q1062" i="1" s="1"/>
  <c r="L1063" i="1"/>
  <c r="M1063" i="1" s="1"/>
  <c r="N1063" i="1" s="1"/>
  <c r="K1064" i="1"/>
  <c r="K1184" i="1"/>
  <c r="L1184" i="1" s="1"/>
  <c r="M1184" i="1" s="1"/>
  <c r="N1184" i="1" s="1"/>
  <c r="T1184" i="1"/>
  <c r="R1183" i="1"/>
  <c r="S1183" i="1" s="1"/>
  <c r="C1184" i="1" s="1"/>
  <c r="U1184" i="1"/>
  <c r="D1184" i="1"/>
  <c r="E1184" i="1" s="1"/>
  <c r="F1184" i="1" s="1"/>
  <c r="P1184" i="1"/>
  <c r="B1184" i="1"/>
  <c r="J1470" i="1"/>
  <c r="H1064" i="1"/>
  <c r="I1063" i="1"/>
  <c r="G1184" i="1"/>
  <c r="O1063" i="1" l="1"/>
  <c r="Q1063" i="1" s="1"/>
  <c r="L1064" i="1"/>
  <c r="M1064" i="1" s="1"/>
  <c r="N1064" i="1" s="1"/>
  <c r="K1065" i="1"/>
  <c r="T1185" i="1"/>
  <c r="U1185" i="1"/>
  <c r="S1184" i="1"/>
  <c r="C1185" i="1" s="1"/>
  <c r="R1184" i="1"/>
  <c r="K1185" i="1"/>
  <c r="L1185" i="1" s="1"/>
  <c r="M1185" i="1" s="1"/>
  <c r="N1185" i="1" s="1"/>
  <c r="D1185" i="1"/>
  <c r="E1185" i="1" s="1"/>
  <c r="F1185" i="1" s="1"/>
  <c r="P1185" i="1"/>
  <c r="B1185" i="1"/>
  <c r="J1471" i="1"/>
  <c r="H1065" i="1"/>
  <c r="I1064" i="1"/>
  <c r="G1185" i="1"/>
  <c r="O1064" i="1" l="1"/>
  <c r="Q1064" i="1" s="1"/>
  <c r="L1065" i="1"/>
  <c r="M1065" i="1" s="1"/>
  <c r="N1065" i="1" s="1"/>
  <c r="K1066" i="1"/>
  <c r="D1186" i="1"/>
  <c r="E1186" i="1" s="1"/>
  <c r="F1186" i="1" s="1"/>
  <c r="B1186" i="1"/>
  <c r="P1186" i="1"/>
  <c r="U1186" i="1"/>
  <c r="K1186" i="1"/>
  <c r="L1186" i="1" s="1"/>
  <c r="M1186" i="1" s="1"/>
  <c r="N1186" i="1" s="1"/>
  <c r="S1185" i="1"/>
  <c r="C1186" i="1" s="1"/>
  <c r="T1186" i="1"/>
  <c r="R1185" i="1"/>
  <c r="J1472" i="1"/>
  <c r="I1065" i="1"/>
  <c r="H1066" i="1"/>
  <c r="G1186" i="1"/>
  <c r="O1065" i="1" l="1"/>
  <c r="Q1065" i="1" s="1"/>
  <c r="L1066" i="1"/>
  <c r="M1066" i="1" s="1"/>
  <c r="N1066" i="1" s="1"/>
  <c r="K1067" i="1"/>
  <c r="T1187" i="1"/>
  <c r="U1187" i="1"/>
  <c r="R1186" i="1"/>
  <c r="S1186" i="1"/>
  <c r="C1187" i="1" s="1"/>
  <c r="K1187" i="1"/>
  <c r="L1187" i="1" s="1"/>
  <c r="M1187" i="1" s="1"/>
  <c r="N1187" i="1" s="1"/>
  <c r="D1187" i="1"/>
  <c r="E1187" i="1" s="1"/>
  <c r="F1187" i="1" s="1"/>
  <c r="P1187" i="1"/>
  <c r="B1187" i="1"/>
  <c r="J1473" i="1"/>
  <c r="H1067" i="1"/>
  <c r="I1066" i="1"/>
  <c r="G1187" i="1"/>
  <c r="O1066" i="1" l="1"/>
  <c r="Q1066" i="1" s="1"/>
  <c r="L1067" i="1"/>
  <c r="M1067" i="1" s="1"/>
  <c r="N1067" i="1" s="1"/>
  <c r="K1068" i="1"/>
  <c r="D1188" i="1"/>
  <c r="E1188" i="1" s="1"/>
  <c r="F1188" i="1" s="1"/>
  <c r="B1188" i="1"/>
  <c r="P1188" i="1"/>
  <c r="R1187" i="1"/>
  <c r="U1188" i="1"/>
  <c r="K1188" i="1"/>
  <c r="L1188" i="1" s="1"/>
  <c r="M1188" i="1" s="1"/>
  <c r="N1188" i="1" s="1"/>
  <c r="T1188" i="1"/>
  <c r="S1187" i="1"/>
  <c r="C1188" i="1" s="1"/>
  <c r="J1474" i="1"/>
  <c r="H1068" i="1"/>
  <c r="I1067" i="1"/>
  <c r="G1188" i="1"/>
  <c r="O1067" i="1" l="1"/>
  <c r="Q1067" i="1" s="1"/>
  <c r="L1068" i="1"/>
  <c r="M1068" i="1" s="1"/>
  <c r="N1068" i="1" s="1"/>
  <c r="K1069" i="1"/>
  <c r="K1189" i="1"/>
  <c r="L1189" i="1" s="1"/>
  <c r="M1189" i="1" s="1"/>
  <c r="N1189" i="1" s="1"/>
  <c r="T1189" i="1"/>
  <c r="S1188" i="1"/>
  <c r="C1189" i="1" s="1"/>
  <c r="R1188" i="1"/>
  <c r="U1189" i="1"/>
  <c r="D1189" i="1"/>
  <c r="E1189" i="1" s="1"/>
  <c r="F1189" i="1" s="1"/>
  <c r="P1189" i="1"/>
  <c r="B1189" i="1"/>
  <c r="J1475" i="1"/>
  <c r="H1069" i="1"/>
  <c r="I1068" i="1"/>
  <c r="G1189" i="1"/>
  <c r="O1068" i="1" l="1"/>
  <c r="Q1068" i="1" s="1"/>
  <c r="L1069" i="1"/>
  <c r="M1069" i="1" s="1"/>
  <c r="N1069" i="1" s="1"/>
  <c r="K1070" i="1"/>
  <c r="U1190" i="1"/>
  <c r="K1190" i="1"/>
  <c r="L1190" i="1" s="1"/>
  <c r="M1190" i="1" s="1"/>
  <c r="N1190" i="1" s="1"/>
  <c r="S1189" i="1"/>
  <c r="C1190" i="1" s="1"/>
  <c r="R1189" i="1"/>
  <c r="T1190" i="1"/>
  <c r="D1190" i="1"/>
  <c r="E1190" i="1" s="1"/>
  <c r="F1190" i="1" s="1"/>
  <c r="P1190" i="1"/>
  <c r="B1190" i="1"/>
  <c r="J1476" i="1"/>
  <c r="H1070" i="1"/>
  <c r="I1069" i="1"/>
  <c r="G1190" i="1"/>
  <c r="O1069" i="1" l="1"/>
  <c r="Q1069" i="1" s="1"/>
  <c r="L1070" i="1"/>
  <c r="M1070" i="1" s="1"/>
  <c r="N1070" i="1" s="1"/>
  <c r="K1071" i="1"/>
  <c r="R1190" i="1"/>
  <c r="U1191" i="1"/>
  <c r="T1191" i="1"/>
  <c r="K1191" i="1"/>
  <c r="L1191" i="1" s="1"/>
  <c r="M1191" i="1" s="1"/>
  <c r="N1191" i="1" s="1"/>
  <c r="S1190" i="1"/>
  <c r="C1191" i="1" s="1"/>
  <c r="D1191" i="1"/>
  <c r="E1191" i="1" s="1"/>
  <c r="F1191" i="1" s="1"/>
  <c r="B1191" i="1"/>
  <c r="P1191" i="1"/>
  <c r="J1477" i="1"/>
  <c r="H1071" i="1"/>
  <c r="I1070" i="1"/>
  <c r="G1191" i="1"/>
  <c r="O1070" i="1" l="1"/>
  <c r="Q1070" i="1" s="1"/>
  <c r="L1071" i="1"/>
  <c r="M1071" i="1" s="1"/>
  <c r="N1071" i="1" s="1"/>
  <c r="K1072" i="1"/>
  <c r="D1192" i="1"/>
  <c r="E1192" i="1" s="1"/>
  <c r="F1192" i="1" s="1"/>
  <c r="B1192" i="1"/>
  <c r="P1192" i="1"/>
  <c r="U1192" i="1"/>
  <c r="K1192" i="1"/>
  <c r="L1192" i="1" s="1"/>
  <c r="M1192" i="1" s="1"/>
  <c r="N1192" i="1" s="1"/>
  <c r="T1192" i="1"/>
  <c r="R1191" i="1"/>
  <c r="S1191" i="1"/>
  <c r="C1192" i="1" s="1"/>
  <c r="J1478" i="1"/>
  <c r="H1072" i="1"/>
  <c r="I1071" i="1"/>
  <c r="G1192" i="1"/>
  <c r="O1071" i="1" l="1"/>
  <c r="Q1071" i="1" s="1"/>
  <c r="L1072" i="1"/>
  <c r="M1072" i="1" s="1"/>
  <c r="N1072" i="1" s="1"/>
  <c r="K1073" i="1"/>
  <c r="R1192" i="1"/>
  <c r="U1193" i="1"/>
  <c r="S1192" i="1"/>
  <c r="C1193" i="1" s="1"/>
  <c r="K1193" i="1"/>
  <c r="L1193" i="1" s="1"/>
  <c r="M1193" i="1" s="1"/>
  <c r="N1193" i="1" s="1"/>
  <c r="T1193" i="1"/>
  <c r="D1193" i="1"/>
  <c r="E1193" i="1" s="1"/>
  <c r="F1193" i="1" s="1"/>
  <c r="P1193" i="1"/>
  <c r="B1193" i="1"/>
  <c r="J1479" i="1"/>
  <c r="H1073" i="1"/>
  <c r="I1072" i="1"/>
  <c r="G1193" i="1"/>
  <c r="O1072" i="1" l="1"/>
  <c r="Q1072" i="1" s="1"/>
  <c r="L1073" i="1"/>
  <c r="M1073" i="1" s="1"/>
  <c r="N1073" i="1" s="1"/>
  <c r="K1074" i="1"/>
  <c r="L1074" i="1" s="1"/>
  <c r="R1193" i="1"/>
  <c r="U1194" i="1"/>
  <c r="T1194" i="1"/>
  <c r="K1194" i="1"/>
  <c r="L1194" i="1" s="1"/>
  <c r="M1194" i="1" s="1"/>
  <c r="N1194" i="1" s="1"/>
  <c r="S1193" i="1"/>
  <c r="C1194" i="1" s="1"/>
  <c r="D1194" i="1"/>
  <c r="E1194" i="1" s="1"/>
  <c r="F1194" i="1" s="1"/>
  <c r="B1194" i="1"/>
  <c r="P1194" i="1"/>
  <c r="J1480" i="1"/>
  <c r="H1074" i="1"/>
  <c r="I1073" i="1"/>
  <c r="G1194" i="1"/>
  <c r="O1073" i="1" l="1"/>
  <c r="Q1073" i="1" s="1"/>
  <c r="M1074" i="1"/>
  <c r="N1074" i="1" s="1"/>
  <c r="M1075" i="1"/>
  <c r="N1075" i="1" s="1"/>
  <c r="D1195" i="1"/>
  <c r="E1195" i="1" s="1"/>
  <c r="F1195" i="1" s="1"/>
  <c r="P1195" i="1"/>
  <c r="B1195" i="1"/>
  <c r="U1195" i="1"/>
  <c r="T1195" i="1"/>
  <c r="S1194" i="1"/>
  <c r="C1195" i="1" s="1"/>
  <c r="R1194" i="1"/>
  <c r="K1195" i="1"/>
  <c r="L1195" i="1" s="1"/>
  <c r="M1195" i="1" s="1"/>
  <c r="N1195" i="1" s="1"/>
  <c r="J1481" i="1"/>
  <c r="H1075" i="1"/>
  <c r="I1074" i="1"/>
  <c r="G1195" i="1"/>
  <c r="O1074" i="1" l="1"/>
  <c r="Q1074" i="1" s="1"/>
  <c r="D1196" i="1"/>
  <c r="E1196" i="1" s="1"/>
  <c r="F1196" i="1" s="1"/>
  <c r="P1196" i="1"/>
  <c r="B1196" i="1"/>
  <c r="T1196" i="1"/>
  <c r="K1196" i="1"/>
  <c r="L1196" i="1" s="1"/>
  <c r="M1196" i="1" s="1"/>
  <c r="N1196" i="1" s="1"/>
  <c r="R1195" i="1"/>
  <c r="S1195" i="1"/>
  <c r="C1196" i="1" s="1"/>
  <c r="U1196" i="1"/>
  <c r="J1482" i="1"/>
  <c r="H1076" i="1"/>
  <c r="I1075" i="1"/>
  <c r="O1075" i="1" s="1"/>
  <c r="Q1075" i="1" s="1"/>
  <c r="G1196" i="1"/>
  <c r="D1197" i="1" l="1"/>
  <c r="E1197" i="1" s="1"/>
  <c r="F1197" i="1" s="1"/>
  <c r="P1197" i="1"/>
  <c r="B1197" i="1"/>
  <c r="T1197" i="1"/>
  <c r="K1197" i="1"/>
  <c r="L1197" i="1" s="1"/>
  <c r="M1197" i="1" s="1"/>
  <c r="N1197" i="1" s="1"/>
  <c r="U1197" i="1"/>
  <c r="R1196" i="1"/>
  <c r="S1196" i="1" s="1"/>
  <c r="C1197" i="1" s="1"/>
  <c r="J1483" i="1"/>
  <c r="H1077" i="1"/>
  <c r="I1076" i="1"/>
  <c r="O1076" i="1" s="1"/>
  <c r="Q1076" i="1" s="1"/>
  <c r="G1197" i="1"/>
  <c r="D1198" i="1" l="1"/>
  <c r="E1198" i="1" s="1"/>
  <c r="F1198" i="1" s="1"/>
  <c r="P1198" i="1"/>
  <c r="B1198" i="1"/>
  <c r="K1198" i="1"/>
  <c r="L1198" i="1" s="1"/>
  <c r="M1198" i="1" s="1"/>
  <c r="N1198" i="1" s="1"/>
  <c r="U1198" i="1"/>
  <c r="S1197" i="1"/>
  <c r="C1198" i="1" s="1"/>
  <c r="T1198" i="1"/>
  <c r="R1197" i="1"/>
  <c r="J1484" i="1"/>
  <c r="H1078" i="1"/>
  <c r="I1077" i="1"/>
  <c r="O1077" i="1" s="1"/>
  <c r="Q1077" i="1" s="1"/>
  <c r="G1198" i="1"/>
  <c r="D1199" i="1" l="1"/>
  <c r="E1199" i="1" s="1"/>
  <c r="F1199" i="1" s="1"/>
  <c r="P1199" i="1"/>
  <c r="B1199" i="1"/>
  <c r="K1199" i="1"/>
  <c r="L1199" i="1" s="1"/>
  <c r="M1199" i="1" s="1"/>
  <c r="N1199" i="1" s="1"/>
  <c r="U1199" i="1"/>
  <c r="T1199" i="1"/>
  <c r="S1198" i="1"/>
  <c r="C1199" i="1" s="1"/>
  <c r="R1198" i="1"/>
  <c r="J1485" i="1"/>
  <c r="H1079" i="1"/>
  <c r="I1078" i="1"/>
  <c r="O1078" i="1" s="1"/>
  <c r="Q1078" i="1" s="1"/>
  <c r="G1199" i="1"/>
  <c r="U1200" i="1" l="1"/>
  <c r="T1200" i="1"/>
  <c r="R1199" i="1"/>
  <c r="S1199" i="1" s="1"/>
  <c r="C1200" i="1" s="1"/>
  <c r="K1200" i="1"/>
  <c r="L1200" i="1" s="1"/>
  <c r="M1200" i="1" s="1"/>
  <c r="N1200" i="1" s="1"/>
  <c r="D1200" i="1"/>
  <c r="E1200" i="1" s="1"/>
  <c r="F1200" i="1" s="1"/>
  <c r="B1200" i="1"/>
  <c r="P1200" i="1"/>
  <c r="J1486" i="1"/>
  <c r="H1080" i="1"/>
  <c r="I1079" i="1"/>
  <c r="O1079" i="1" s="1"/>
  <c r="Q1079" i="1" s="1"/>
  <c r="G1200" i="1"/>
  <c r="D1201" i="1" l="1"/>
  <c r="E1201" i="1" s="1"/>
  <c r="F1201" i="1" s="1"/>
  <c r="B1201" i="1"/>
  <c r="P1201" i="1"/>
  <c r="R1200" i="1"/>
  <c r="S1200" i="1" s="1"/>
  <c r="C1201" i="1" s="1"/>
  <c r="K1201" i="1"/>
  <c r="L1201" i="1" s="1"/>
  <c r="M1201" i="1" s="1"/>
  <c r="N1201" i="1" s="1"/>
  <c r="T1201" i="1"/>
  <c r="U1201" i="1"/>
  <c r="J1487" i="1"/>
  <c r="H1081" i="1"/>
  <c r="I1080" i="1"/>
  <c r="O1080" i="1" s="1"/>
  <c r="Q1080" i="1" s="1"/>
  <c r="G1201" i="1"/>
  <c r="D1202" i="1" l="1"/>
  <c r="E1202" i="1" s="1"/>
  <c r="F1202" i="1" s="1"/>
  <c r="B1202" i="1"/>
  <c r="P1202" i="1"/>
  <c r="U1202" i="1"/>
  <c r="K1202" i="1"/>
  <c r="L1202" i="1" s="1"/>
  <c r="M1202" i="1" s="1"/>
  <c r="N1202" i="1" s="1"/>
  <c r="T1202" i="1"/>
  <c r="S1201" i="1"/>
  <c r="C1202" i="1" s="1"/>
  <c r="R1201" i="1"/>
  <c r="J1488" i="1"/>
  <c r="H1082" i="1"/>
  <c r="I1081" i="1"/>
  <c r="O1081" i="1" s="1"/>
  <c r="Q1081" i="1" s="1"/>
  <c r="G1202" i="1"/>
  <c r="S1202" i="1" l="1"/>
  <c r="C1203" i="1" s="1"/>
  <c r="R1202" i="1"/>
  <c r="U1203" i="1"/>
  <c r="T1203" i="1"/>
  <c r="K1203" i="1"/>
  <c r="L1203" i="1" s="1"/>
  <c r="M1203" i="1" s="1"/>
  <c r="N1203" i="1" s="1"/>
  <c r="D1203" i="1"/>
  <c r="E1203" i="1" s="1"/>
  <c r="F1203" i="1" s="1"/>
  <c r="P1203" i="1"/>
  <c r="B1203" i="1"/>
  <c r="J1489" i="1"/>
  <c r="H1083" i="1"/>
  <c r="I1082" i="1"/>
  <c r="O1082" i="1" s="1"/>
  <c r="Q1082" i="1" s="1"/>
  <c r="G1203" i="1"/>
  <c r="R1203" i="1" l="1"/>
  <c r="S1203" i="1" s="1"/>
  <c r="C1204" i="1" s="1"/>
  <c r="U1204" i="1"/>
  <c r="T1204" i="1"/>
  <c r="K1204" i="1"/>
  <c r="L1204" i="1" s="1"/>
  <c r="M1204" i="1" s="1"/>
  <c r="N1204" i="1" s="1"/>
  <c r="D1204" i="1"/>
  <c r="E1204" i="1" s="1"/>
  <c r="F1204" i="1" s="1"/>
  <c r="P1204" i="1"/>
  <c r="B1204" i="1"/>
  <c r="J1490" i="1"/>
  <c r="H1084" i="1"/>
  <c r="I1083" i="1"/>
  <c r="O1083" i="1" s="1"/>
  <c r="Q1083" i="1" s="1"/>
  <c r="G1204" i="1"/>
  <c r="D1205" i="1" l="1"/>
  <c r="E1205" i="1" s="1"/>
  <c r="F1205" i="1" s="1"/>
  <c r="P1205" i="1"/>
  <c r="B1205" i="1"/>
  <c r="U1205" i="1"/>
  <c r="K1205" i="1"/>
  <c r="L1205" i="1" s="1"/>
  <c r="M1205" i="1" s="1"/>
  <c r="N1205" i="1" s="1"/>
  <c r="S1204" i="1"/>
  <c r="C1205" i="1" s="1"/>
  <c r="T1205" i="1"/>
  <c r="R1204" i="1"/>
  <c r="J1491" i="1"/>
  <c r="H1085" i="1"/>
  <c r="I1084" i="1"/>
  <c r="O1084" i="1" s="1"/>
  <c r="Q1084" i="1" s="1"/>
  <c r="G1205" i="1"/>
  <c r="D1206" i="1" l="1"/>
  <c r="E1206" i="1" s="1"/>
  <c r="F1206" i="1" s="1"/>
  <c r="B1206" i="1"/>
  <c r="P1206" i="1"/>
  <c r="K1206" i="1"/>
  <c r="L1206" i="1" s="1"/>
  <c r="M1206" i="1" s="1"/>
  <c r="N1206" i="1" s="1"/>
  <c r="T1206" i="1"/>
  <c r="S1205" i="1"/>
  <c r="C1206" i="1" s="1"/>
  <c r="R1205" i="1"/>
  <c r="U1206" i="1"/>
  <c r="J1492" i="1"/>
  <c r="H1086" i="1"/>
  <c r="I1085" i="1"/>
  <c r="O1085" i="1" s="1"/>
  <c r="Q1085" i="1" s="1"/>
  <c r="G1206" i="1"/>
  <c r="T1207" i="1" l="1"/>
  <c r="K1207" i="1"/>
  <c r="L1207" i="1" s="1"/>
  <c r="M1207" i="1" s="1"/>
  <c r="N1207" i="1" s="1"/>
  <c r="S1206" i="1"/>
  <c r="C1207" i="1" s="1"/>
  <c r="U1207" i="1"/>
  <c r="R1206" i="1"/>
  <c r="D1207" i="1"/>
  <c r="E1207" i="1" s="1"/>
  <c r="F1207" i="1" s="1"/>
  <c r="B1207" i="1"/>
  <c r="P1207" i="1"/>
  <c r="J1493" i="1"/>
  <c r="H1087" i="1"/>
  <c r="I1086" i="1"/>
  <c r="O1086" i="1" s="1"/>
  <c r="Q1086" i="1" s="1"/>
  <c r="G1207" i="1"/>
  <c r="T1208" i="1" l="1"/>
  <c r="U1208" i="1"/>
  <c r="S1207" i="1"/>
  <c r="C1208" i="1" s="1"/>
  <c r="R1207" i="1"/>
  <c r="K1208" i="1"/>
  <c r="L1208" i="1" s="1"/>
  <c r="M1208" i="1" s="1"/>
  <c r="N1208" i="1" s="1"/>
  <c r="D1208" i="1"/>
  <c r="E1208" i="1" s="1"/>
  <c r="F1208" i="1" s="1"/>
  <c r="P1208" i="1"/>
  <c r="B1208" i="1"/>
  <c r="J1494" i="1"/>
  <c r="H1088" i="1"/>
  <c r="I1087" i="1"/>
  <c r="O1087" i="1" s="1"/>
  <c r="Q1087" i="1" s="1"/>
  <c r="G1208" i="1"/>
  <c r="D1209" i="1" l="1"/>
  <c r="E1209" i="1" s="1"/>
  <c r="F1209" i="1" s="1"/>
  <c r="B1209" i="1"/>
  <c r="P1209" i="1"/>
  <c r="U1209" i="1"/>
  <c r="K1209" i="1"/>
  <c r="L1209" i="1" s="1"/>
  <c r="M1209" i="1" s="1"/>
  <c r="N1209" i="1" s="1"/>
  <c r="T1209" i="1"/>
  <c r="S1208" i="1"/>
  <c r="C1209" i="1" s="1"/>
  <c r="R1208" i="1"/>
  <c r="J1495" i="1"/>
  <c r="H1089" i="1"/>
  <c r="I1088" i="1"/>
  <c r="O1088" i="1" s="1"/>
  <c r="Q1088" i="1" s="1"/>
  <c r="G1209" i="1"/>
  <c r="K1210" i="1" l="1"/>
  <c r="L1210" i="1" s="1"/>
  <c r="M1210" i="1" s="1"/>
  <c r="N1210" i="1" s="1"/>
  <c r="R1209" i="1"/>
  <c r="T1210" i="1"/>
  <c r="S1209" i="1"/>
  <c r="C1210" i="1" s="1"/>
  <c r="U1210" i="1"/>
  <c r="D1210" i="1"/>
  <c r="E1210" i="1" s="1"/>
  <c r="F1210" i="1" s="1"/>
  <c r="P1210" i="1"/>
  <c r="B1210" i="1"/>
  <c r="J1496" i="1"/>
  <c r="H1090" i="1"/>
  <c r="I1089" i="1"/>
  <c r="O1089" i="1" s="1"/>
  <c r="Q1089" i="1" s="1"/>
  <c r="G1210" i="1"/>
  <c r="D1211" i="1" l="1"/>
  <c r="E1211" i="1" s="1"/>
  <c r="F1211" i="1" s="1"/>
  <c r="B1211" i="1"/>
  <c r="P1211" i="1"/>
  <c r="T1211" i="1"/>
  <c r="U1211" i="1"/>
  <c r="S1210" i="1"/>
  <c r="C1211" i="1" s="1"/>
  <c r="R1210" i="1"/>
  <c r="K1211" i="1"/>
  <c r="L1211" i="1" s="1"/>
  <c r="M1211" i="1" s="1"/>
  <c r="N1211" i="1" s="1"/>
  <c r="J1497" i="1"/>
  <c r="H1091" i="1"/>
  <c r="I1090" i="1"/>
  <c r="O1090" i="1" s="1"/>
  <c r="Q1090" i="1" s="1"/>
  <c r="G1211" i="1"/>
  <c r="D1212" i="1" l="1"/>
  <c r="E1212" i="1" s="1"/>
  <c r="F1212" i="1" s="1"/>
  <c r="P1212" i="1"/>
  <c r="B1212" i="1"/>
  <c r="U1212" i="1"/>
  <c r="T1212" i="1"/>
  <c r="K1212" i="1"/>
  <c r="L1212" i="1" s="1"/>
  <c r="M1212" i="1" s="1"/>
  <c r="N1212" i="1" s="1"/>
  <c r="S1211" i="1"/>
  <c r="C1212" i="1" s="1"/>
  <c r="R1211" i="1"/>
  <c r="J1498" i="1"/>
  <c r="H1092" i="1"/>
  <c r="I1091" i="1"/>
  <c r="O1091" i="1" s="1"/>
  <c r="Q1091" i="1" s="1"/>
  <c r="G1212" i="1"/>
  <c r="R1212" i="1" l="1"/>
  <c r="K1213" i="1"/>
  <c r="L1213" i="1" s="1"/>
  <c r="M1213" i="1" s="1"/>
  <c r="N1213" i="1" s="1"/>
  <c r="T1213" i="1"/>
  <c r="U1213" i="1"/>
  <c r="S1212" i="1"/>
  <c r="C1213" i="1" s="1"/>
  <c r="D1213" i="1"/>
  <c r="E1213" i="1" s="1"/>
  <c r="F1213" i="1" s="1"/>
  <c r="P1213" i="1"/>
  <c r="B1213" i="1"/>
  <c r="J1499" i="1"/>
  <c r="H1093" i="1"/>
  <c r="I1092" i="1"/>
  <c r="O1092" i="1" s="1"/>
  <c r="Q1092" i="1" s="1"/>
  <c r="G1213" i="1"/>
  <c r="D1214" i="1" l="1"/>
  <c r="E1214" i="1" s="1"/>
  <c r="F1214" i="1" s="1"/>
  <c r="B1214" i="1"/>
  <c r="P1214" i="1"/>
  <c r="S1213" i="1"/>
  <c r="C1214" i="1" s="1"/>
  <c r="R1213" i="1"/>
  <c r="T1214" i="1"/>
  <c r="U1214" i="1"/>
  <c r="K1214" i="1"/>
  <c r="L1214" i="1" s="1"/>
  <c r="M1214" i="1" s="1"/>
  <c r="N1214" i="1" s="1"/>
  <c r="J1500" i="1"/>
  <c r="H1094" i="1"/>
  <c r="I1093" i="1"/>
  <c r="O1093" i="1" s="1"/>
  <c r="Q1093" i="1" s="1"/>
  <c r="G1214" i="1"/>
  <c r="S1214" i="1" l="1"/>
  <c r="C1215" i="1" s="1"/>
  <c r="R1214" i="1"/>
  <c r="T1215" i="1"/>
  <c r="K1215" i="1"/>
  <c r="L1215" i="1" s="1"/>
  <c r="M1215" i="1" s="1"/>
  <c r="N1215" i="1" s="1"/>
  <c r="U1215" i="1"/>
  <c r="D1215" i="1"/>
  <c r="E1215" i="1" s="1"/>
  <c r="F1215" i="1" s="1"/>
  <c r="B1215" i="1"/>
  <c r="P1215" i="1"/>
  <c r="J1501" i="1"/>
  <c r="H1095" i="1"/>
  <c r="I1094" i="1"/>
  <c r="O1094" i="1" s="1"/>
  <c r="Q1094" i="1" s="1"/>
  <c r="G1215" i="1"/>
  <c r="D1216" i="1" l="1"/>
  <c r="E1216" i="1" s="1"/>
  <c r="F1216" i="1" s="1"/>
  <c r="P1216" i="1"/>
  <c r="B1216" i="1"/>
  <c r="K1216" i="1"/>
  <c r="L1216" i="1" s="1"/>
  <c r="M1216" i="1" s="1"/>
  <c r="N1216" i="1" s="1"/>
  <c r="T1216" i="1"/>
  <c r="S1215" i="1"/>
  <c r="C1216" i="1" s="1"/>
  <c r="R1215" i="1"/>
  <c r="U1216" i="1"/>
  <c r="J1502" i="1"/>
  <c r="H1096" i="1"/>
  <c r="I1095" i="1"/>
  <c r="O1095" i="1" s="1"/>
  <c r="Q1095" i="1" s="1"/>
  <c r="G1216" i="1"/>
  <c r="D1217" i="1" l="1"/>
  <c r="E1217" i="1" s="1"/>
  <c r="F1217" i="1" s="1"/>
  <c r="P1217" i="1"/>
  <c r="B1217" i="1"/>
  <c r="T1217" i="1"/>
  <c r="U1217" i="1"/>
  <c r="K1217" i="1"/>
  <c r="L1217" i="1" s="1"/>
  <c r="M1217" i="1" s="1"/>
  <c r="N1217" i="1" s="1"/>
  <c r="S1216" i="1"/>
  <c r="C1217" i="1" s="1"/>
  <c r="R1216" i="1"/>
  <c r="J1503" i="1"/>
  <c r="I1096" i="1"/>
  <c r="O1096" i="1" s="1"/>
  <c r="Q1096" i="1" s="1"/>
  <c r="H1097" i="1"/>
  <c r="G1217" i="1"/>
  <c r="D1218" i="1" l="1"/>
  <c r="E1218" i="1" s="1"/>
  <c r="F1218" i="1" s="1"/>
  <c r="B1218" i="1"/>
  <c r="P1218" i="1"/>
  <c r="T1218" i="1"/>
  <c r="U1218" i="1"/>
  <c r="K1218" i="1"/>
  <c r="L1218" i="1" s="1"/>
  <c r="M1218" i="1" s="1"/>
  <c r="N1218" i="1" s="1"/>
  <c r="R1217" i="1"/>
  <c r="S1217" i="1"/>
  <c r="C1218" i="1" s="1"/>
  <c r="J1504" i="1"/>
  <c r="H1098" i="1"/>
  <c r="I1097" i="1"/>
  <c r="O1097" i="1" s="1"/>
  <c r="Q1097" i="1" s="1"/>
  <c r="G1218" i="1"/>
  <c r="U1219" i="1" l="1"/>
  <c r="K1219" i="1"/>
  <c r="L1219" i="1" s="1"/>
  <c r="M1219" i="1" s="1"/>
  <c r="N1219" i="1" s="1"/>
  <c r="R1218" i="1"/>
  <c r="T1219" i="1"/>
  <c r="S1218" i="1"/>
  <c r="C1219" i="1" s="1"/>
  <c r="D1219" i="1"/>
  <c r="E1219" i="1" s="1"/>
  <c r="F1219" i="1" s="1"/>
  <c r="B1219" i="1"/>
  <c r="P1219" i="1"/>
  <c r="J1505" i="1"/>
  <c r="H1099" i="1"/>
  <c r="I1098" i="1"/>
  <c r="O1098" i="1" s="1"/>
  <c r="Q1098" i="1" s="1"/>
  <c r="G1219" i="1"/>
  <c r="D1220" i="1" l="1"/>
  <c r="E1220" i="1" s="1"/>
  <c r="F1220" i="1" s="1"/>
  <c r="B1220" i="1"/>
  <c r="P1220" i="1"/>
  <c r="U1220" i="1"/>
  <c r="T1220" i="1"/>
  <c r="S1219" i="1"/>
  <c r="C1220" i="1" s="1"/>
  <c r="R1219" i="1"/>
  <c r="K1220" i="1"/>
  <c r="L1220" i="1" s="1"/>
  <c r="M1220" i="1" s="1"/>
  <c r="N1220" i="1" s="1"/>
  <c r="J1506" i="1"/>
  <c r="H1100" i="1"/>
  <c r="I1099" i="1"/>
  <c r="O1099" i="1" s="1"/>
  <c r="Q1099" i="1" s="1"/>
  <c r="G1220" i="1"/>
  <c r="D1221" i="1" l="1"/>
  <c r="E1221" i="1" s="1"/>
  <c r="F1221" i="1" s="1"/>
  <c r="B1221" i="1"/>
  <c r="P1221" i="1"/>
  <c r="T1221" i="1"/>
  <c r="S1220" i="1"/>
  <c r="C1221" i="1" s="1"/>
  <c r="K1221" i="1"/>
  <c r="L1221" i="1" s="1"/>
  <c r="M1221" i="1" s="1"/>
  <c r="N1221" i="1" s="1"/>
  <c r="R1220" i="1"/>
  <c r="U1221" i="1"/>
  <c r="J1507" i="1"/>
  <c r="H1101" i="1"/>
  <c r="I1100" i="1"/>
  <c r="O1100" i="1" s="1"/>
  <c r="Q1100" i="1" s="1"/>
  <c r="G1221" i="1"/>
  <c r="S1221" i="1" l="1"/>
  <c r="C1222" i="1" s="1"/>
  <c r="R1221" i="1"/>
  <c r="U1222" i="1"/>
  <c r="T1222" i="1"/>
  <c r="K1222" i="1"/>
  <c r="L1222" i="1" s="1"/>
  <c r="M1222" i="1" s="1"/>
  <c r="N1222" i="1" s="1"/>
  <c r="D1222" i="1"/>
  <c r="E1222" i="1" s="1"/>
  <c r="F1222" i="1" s="1"/>
  <c r="B1222" i="1"/>
  <c r="P1222" i="1"/>
  <c r="J1508" i="1"/>
  <c r="H1102" i="1"/>
  <c r="I1101" i="1"/>
  <c r="O1101" i="1" s="1"/>
  <c r="Q1101" i="1" s="1"/>
  <c r="G1222" i="1"/>
  <c r="D1223" i="1" l="1"/>
  <c r="E1223" i="1" s="1"/>
  <c r="F1223" i="1" s="1"/>
  <c r="P1223" i="1"/>
  <c r="B1223" i="1"/>
  <c r="K1223" i="1"/>
  <c r="L1223" i="1" s="1"/>
  <c r="M1223" i="1" s="1"/>
  <c r="N1223" i="1" s="1"/>
  <c r="U1223" i="1"/>
  <c r="R1222" i="1"/>
  <c r="S1222" i="1" s="1"/>
  <c r="C1223" i="1" s="1"/>
  <c r="T1223" i="1"/>
  <c r="J1509" i="1"/>
  <c r="H1103" i="1"/>
  <c r="I1102" i="1"/>
  <c r="O1102" i="1" s="1"/>
  <c r="Q1102" i="1" s="1"/>
  <c r="G1223" i="1"/>
  <c r="D1224" i="1" l="1"/>
  <c r="E1224" i="1" s="1"/>
  <c r="F1224" i="1" s="1"/>
  <c r="P1224" i="1"/>
  <c r="B1224" i="1"/>
  <c r="K1224" i="1"/>
  <c r="L1224" i="1" s="1"/>
  <c r="M1224" i="1" s="1"/>
  <c r="N1224" i="1" s="1"/>
  <c r="U1224" i="1"/>
  <c r="R1223" i="1"/>
  <c r="T1224" i="1"/>
  <c r="S1223" i="1"/>
  <c r="C1224" i="1" s="1"/>
  <c r="J1510" i="1"/>
  <c r="H1104" i="1"/>
  <c r="I1103" i="1"/>
  <c r="O1103" i="1" s="1"/>
  <c r="Q1103" i="1" s="1"/>
  <c r="G1224" i="1"/>
  <c r="D1225" i="1" l="1"/>
  <c r="E1225" i="1" s="1"/>
  <c r="F1225" i="1" s="1"/>
  <c r="B1225" i="1"/>
  <c r="P1225" i="1"/>
  <c r="U1225" i="1"/>
  <c r="K1225" i="1"/>
  <c r="L1225" i="1" s="1"/>
  <c r="M1225" i="1" s="1"/>
  <c r="N1225" i="1" s="1"/>
  <c r="S1224" i="1"/>
  <c r="C1225" i="1" s="1"/>
  <c r="R1224" i="1"/>
  <c r="T1225" i="1"/>
  <c r="J1511" i="1"/>
  <c r="H1105" i="1"/>
  <c r="I1104" i="1"/>
  <c r="O1104" i="1" s="1"/>
  <c r="Q1104" i="1" s="1"/>
  <c r="G1225" i="1"/>
  <c r="U1226" i="1" l="1"/>
  <c r="T1226" i="1"/>
  <c r="K1226" i="1"/>
  <c r="L1226" i="1" s="1"/>
  <c r="M1226" i="1" s="1"/>
  <c r="N1226" i="1" s="1"/>
  <c r="R1225" i="1"/>
  <c r="S1225" i="1" s="1"/>
  <c r="C1226" i="1" s="1"/>
  <c r="D1226" i="1"/>
  <c r="E1226" i="1" s="1"/>
  <c r="F1226" i="1" s="1"/>
  <c r="B1226" i="1"/>
  <c r="P1226" i="1"/>
  <c r="J1512" i="1"/>
  <c r="H1106" i="1"/>
  <c r="I1105" i="1"/>
  <c r="O1105" i="1" s="1"/>
  <c r="Q1105" i="1" s="1"/>
  <c r="G1226" i="1"/>
  <c r="D1227" i="1" l="1"/>
  <c r="E1227" i="1" s="1"/>
  <c r="F1227" i="1" s="1"/>
  <c r="B1227" i="1"/>
  <c r="P1227" i="1"/>
  <c r="T1227" i="1"/>
  <c r="U1227" i="1"/>
  <c r="S1226" i="1"/>
  <c r="C1227" i="1" s="1"/>
  <c r="K1227" i="1"/>
  <c r="L1227" i="1" s="1"/>
  <c r="M1227" i="1" s="1"/>
  <c r="N1227" i="1" s="1"/>
  <c r="R1226" i="1"/>
  <c r="J1513" i="1"/>
  <c r="H1107" i="1"/>
  <c r="I1106" i="1"/>
  <c r="O1106" i="1" s="1"/>
  <c r="Q1106" i="1" s="1"/>
  <c r="G1227" i="1"/>
  <c r="K1228" i="1" l="1"/>
  <c r="L1228" i="1" s="1"/>
  <c r="M1228" i="1" s="1"/>
  <c r="N1228" i="1" s="1"/>
  <c r="U1228" i="1"/>
  <c r="R1227" i="1"/>
  <c r="T1228" i="1"/>
  <c r="S1227" i="1"/>
  <c r="C1228" i="1" s="1"/>
  <c r="D1228" i="1"/>
  <c r="E1228" i="1" s="1"/>
  <c r="F1228" i="1" s="1"/>
  <c r="B1228" i="1"/>
  <c r="P1228" i="1"/>
  <c r="J1514" i="1"/>
  <c r="H1108" i="1"/>
  <c r="I1107" i="1"/>
  <c r="O1107" i="1" s="1"/>
  <c r="Q1107" i="1" s="1"/>
  <c r="G1228" i="1"/>
  <c r="D1229" i="1" l="1"/>
  <c r="E1229" i="1" s="1"/>
  <c r="F1229" i="1" s="1"/>
  <c r="B1229" i="1"/>
  <c r="P1229" i="1"/>
  <c r="S1228" i="1"/>
  <c r="C1229" i="1" s="1"/>
  <c r="R1228" i="1"/>
  <c r="T1229" i="1"/>
  <c r="K1229" i="1"/>
  <c r="L1229" i="1" s="1"/>
  <c r="M1229" i="1" s="1"/>
  <c r="N1229" i="1" s="1"/>
  <c r="U1229" i="1"/>
  <c r="J1515" i="1"/>
  <c r="H1109" i="1"/>
  <c r="I1108" i="1"/>
  <c r="O1108" i="1" s="1"/>
  <c r="Q1108" i="1" s="1"/>
  <c r="G1229" i="1"/>
  <c r="D1230" i="1" l="1"/>
  <c r="E1230" i="1" s="1"/>
  <c r="F1230" i="1" s="1"/>
  <c r="B1230" i="1"/>
  <c r="P1230" i="1"/>
  <c r="K1230" i="1"/>
  <c r="L1230" i="1" s="1"/>
  <c r="M1230" i="1" s="1"/>
  <c r="N1230" i="1" s="1"/>
  <c r="T1230" i="1"/>
  <c r="R1229" i="1"/>
  <c r="S1229" i="1"/>
  <c r="C1230" i="1" s="1"/>
  <c r="U1230" i="1"/>
  <c r="J1516" i="1"/>
  <c r="H1110" i="1"/>
  <c r="I1109" i="1"/>
  <c r="O1109" i="1" s="1"/>
  <c r="Q1109" i="1" s="1"/>
  <c r="G1230" i="1"/>
  <c r="R1230" i="1" l="1"/>
  <c r="S1230" i="1" s="1"/>
  <c r="C1231" i="1" s="1"/>
  <c r="U1231" i="1"/>
  <c r="T1231" i="1"/>
  <c r="K1231" i="1"/>
  <c r="L1231" i="1" s="1"/>
  <c r="M1231" i="1" s="1"/>
  <c r="N1231" i="1" s="1"/>
  <c r="D1231" i="1"/>
  <c r="E1231" i="1" s="1"/>
  <c r="F1231" i="1" s="1"/>
  <c r="P1231" i="1"/>
  <c r="B1231" i="1"/>
  <c r="J1517" i="1"/>
  <c r="H1111" i="1"/>
  <c r="I1110" i="1"/>
  <c r="O1110" i="1" s="1"/>
  <c r="Q1110" i="1" s="1"/>
  <c r="G1231" i="1"/>
  <c r="D1232" i="1" l="1"/>
  <c r="E1232" i="1" s="1"/>
  <c r="F1232" i="1" s="1"/>
  <c r="P1232" i="1"/>
  <c r="B1232" i="1"/>
  <c r="K1232" i="1"/>
  <c r="L1232" i="1" s="1"/>
  <c r="M1232" i="1" s="1"/>
  <c r="N1232" i="1" s="1"/>
  <c r="U1232" i="1"/>
  <c r="T1232" i="1"/>
  <c r="S1231" i="1"/>
  <c r="C1232" i="1" s="1"/>
  <c r="R1231" i="1"/>
  <c r="J1518" i="1"/>
  <c r="H1112" i="1"/>
  <c r="I1111" i="1"/>
  <c r="O1111" i="1" s="1"/>
  <c r="Q1111" i="1" s="1"/>
  <c r="G1232" i="1"/>
  <c r="K1233" i="1" l="1"/>
  <c r="L1233" i="1" s="1"/>
  <c r="M1233" i="1" s="1"/>
  <c r="N1233" i="1" s="1"/>
  <c r="U1233" i="1"/>
  <c r="S1232" i="1"/>
  <c r="C1233" i="1" s="1"/>
  <c r="R1232" i="1"/>
  <c r="T1233" i="1"/>
  <c r="D1233" i="1"/>
  <c r="E1233" i="1" s="1"/>
  <c r="F1233" i="1" s="1"/>
  <c r="P1233" i="1"/>
  <c r="B1233" i="1"/>
  <c r="J1519" i="1"/>
  <c r="H1113" i="1"/>
  <c r="I1112" i="1"/>
  <c r="O1112" i="1" s="1"/>
  <c r="Q1112" i="1" s="1"/>
  <c r="G1233" i="1"/>
  <c r="T1234" i="1" l="1"/>
  <c r="K1234" i="1"/>
  <c r="L1234" i="1" s="1"/>
  <c r="M1234" i="1" s="1"/>
  <c r="N1234" i="1" s="1"/>
  <c r="S1233" i="1"/>
  <c r="C1234" i="1" s="1"/>
  <c r="R1233" i="1"/>
  <c r="U1234" i="1"/>
  <c r="D1234" i="1"/>
  <c r="E1234" i="1" s="1"/>
  <c r="F1234" i="1" s="1"/>
  <c r="P1234" i="1"/>
  <c r="B1234" i="1"/>
  <c r="J1520" i="1"/>
  <c r="H1114" i="1"/>
  <c r="I1113" i="1"/>
  <c r="O1113" i="1" s="1"/>
  <c r="Q1113" i="1" s="1"/>
  <c r="G1234" i="1"/>
  <c r="D1235" i="1" l="1"/>
  <c r="E1235" i="1" s="1"/>
  <c r="F1235" i="1" s="1"/>
  <c r="B1235" i="1"/>
  <c r="P1235" i="1"/>
  <c r="U1235" i="1"/>
  <c r="T1235" i="1"/>
  <c r="S1234" i="1"/>
  <c r="C1235" i="1" s="1"/>
  <c r="K1235" i="1"/>
  <c r="L1235" i="1" s="1"/>
  <c r="M1235" i="1" s="1"/>
  <c r="N1235" i="1" s="1"/>
  <c r="R1234" i="1"/>
  <c r="J1521" i="1"/>
  <c r="H1115" i="1"/>
  <c r="I1114" i="1"/>
  <c r="O1114" i="1" s="1"/>
  <c r="Q1114" i="1" s="1"/>
  <c r="G1235" i="1"/>
  <c r="S1235" i="1" l="1"/>
  <c r="C1236" i="1" s="1"/>
  <c r="K1236" i="1"/>
  <c r="L1236" i="1" s="1"/>
  <c r="M1236" i="1" s="1"/>
  <c r="N1236" i="1" s="1"/>
  <c r="U1236" i="1"/>
  <c r="R1235" i="1"/>
  <c r="T1236" i="1"/>
  <c r="D1236" i="1"/>
  <c r="E1236" i="1" s="1"/>
  <c r="F1236" i="1" s="1"/>
  <c r="B1236" i="1"/>
  <c r="P1236" i="1"/>
  <c r="J1522" i="1"/>
  <c r="H1116" i="1"/>
  <c r="I1115" i="1"/>
  <c r="O1115" i="1" s="1"/>
  <c r="Q1115" i="1" s="1"/>
  <c r="G1236" i="1"/>
  <c r="R1236" i="1" l="1"/>
  <c r="U1237" i="1"/>
  <c r="T1237" i="1"/>
  <c r="K1237" i="1"/>
  <c r="L1237" i="1" s="1"/>
  <c r="M1237" i="1" s="1"/>
  <c r="N1237" i="1" s="1"/>
  <c r="S1236" i="1"/>
  <c r="C1237" i="1" s="1"/>
  <c r="D1237" i="1"/>
  <c r="E1237" i="1" s="1"/>
  <c r="F1237" i="1" s="1"/>
  <c r="B1237" i="1"/>
  <c r="P1237" i="1"/>
  <c r="J1523" i="1"/>
  <c r="H1117" i="1"/>
  <c r="I1116" i="1"/>
  <c r="O1116" i="1" s="1"/>
  <c r="Q1116" i="1" s="1"/>
  <c r="G1237" i="1"/>
  <c r="D1238" i="1" l="1"/>
  <c r="E1238" i="1" s="1"/>
  <c r="F1238" i="1" s="1"/>
  <c r="P1238" i="1"/>
  <c r="B1238" i="1"/>
  <c r="U1238" i="1"/>
  <c r="T1238" i="1"/>
  <c r="S1237" i="1"/>
  <c r="C1238" i="1" s="1"/>
  <c r="R1237" i="1"/>
  <c r="K1238" i="1"/>
  <c r="L1238" i="1" s="1"/>
  <c r="M1238" i="1" s="1"/>
  <c r="N1238" i="1" s="1"/>
  <c r="J1524" i="1"/>
  <c r="H1118" i="1"/>
  <c r="I1117" i="1"/>
  <c r="O1117" i="1" s="1"/>
  <c r="Q1117" i="1" s="1"/>
  <c r="G1238" i="1"/>
  <c r="D1239" i="1" l="1"/>
  <c r="E1239" i="1" s="1"/>
  <c r="F1239" i="1" s="1"/>
  <c r="P1239" i="1"/>
  <c r="B1239" i="1"/>
  <c r="T1239" i="1"/>
  <c r="R1238" i="1"/>
  <c r="S1238" i="1"/>
  <c r="C1239" i="1" s="1"/>
  <c r="K1239" i="1"/>
  <c r="L1239" i="1" s="1"/>
  <c r="M1239" i="1" s="1"/>
  <c r="N1239" i="1" s="1"/>
  <c r="U1239" i="1"/>
  <c r="J1525" i="1"/>
  <c r="H1119" i="1"/>
  <c r="I1118" i="1"/>
  <c r="O1118" i="1" s="1"/>
  <c r="Q1118" i="1" s="1"/>
  <c r="G1239" i="1"/>
  <c r="T1240" i="1" l="1"/>
  <c r="K1240" i="1"/>
  <c r="L1240" i="1" s="1"/>
  <c r="M1240" i="1" s="1"/>
  <c r="N1240" i="1" s="1"/>
  <c r="U1240" i="1"/>
  <c r="S1239" i="1"/>
  <c r="C1240" i="1" s="1"/>
  <c r="R1239" i="1"/>
  <c r="D1240" i="1"/>
  <c r="E1240" i="1" s="1"/>
  <c r="F1240" i="1" s="1"/>
  <c r="B1240" i="1"/>
  <c r="P1240" i="1"/>
  <c r="J1526" i="1"/>
  <c r="H1120" i="1"/>
  <c r="I1119" i="1"/>
  <c r="O1119" i="1" s="1"/>
  <c r="Q1119" i="1" s="1"/>
  <c r="G1240" i="1"/>
  <c r="K1241" i="1" l="1"/>
  <c r="L1241" i="1" s="1"/>
  <c r="M1241" i="1" s="1"/>
  <c r="N1241" i="1" s="1"/>
  <c r="U1241" i="1"/>
  <c r="S1240" i="1"/>
  <c r="C1241" i="1" s="1"/>
  <c r="T1241" i="1"/>
  <c r="R1240" i="1"/>
  <c r="D1241" i="1"/>
  <c r="E1241" i="1" s="1"/>
  <c r="F1241" i="1" s="1"/>
  <c r="B1241" i="1"/>
  <c r="P1241" i="1"/>
  <c r="J1527" i="1"/>
  <c r="H1121" i="1"/>
  <c r="I1120" i="1"/>
  <c r="O1120" i="1" s="1"/>
  <c r="Q1120" i="1" s="1"/>
  <c r="G1241" i="1"/>
  <c r="D1242" i="1" l="1"/>
  <c r="E1242" i="1" s="1"/>
  <c r="F1242" i="1" s="1"/>
  <c r="P1242" i="1"/>
  <c r="B1242" i="1"/>
  <c r="T1242" i="1"/>
  <c r="K1242" i="1"/>
  <c r="L1242" i="1" s="1"/>
  <c r="M1242" i="1" s="1"/>
  <c r="N1242" i="1" s="1"/>
  <c r="U1242" i="1"/>
  <c r="S1241" i="1"/>
  <c r="C1242" i="1" s="1"/>
  <c r="R1241" i="1"/>
  <c r="J1528" i="1"/>
  <c r="H1122" i="1"/>
  <c r="I1121" i="1"/>
  <c r="O1121" i="1" s="1"/>
  <c r="Q1121" i="1" s="1"/>
  <c r="G1242" i="1"/>
  <c r="T1243" i="1" l="1"/>
  <c r="K1243" i="1"/>
  <c r="L1243" i="1" s="1"/>
  <c r="M1243" i="1" s="1"/>
  <c r="N1243" i="1" s="1"/>
  <c r="U1243" i="1"/>
  <c r="R1242" i="1"/>
  <c r="S1242" i="1" s="1"/>
  <c r="C1243" i="1" s="1"/>
  <c r="D1243" i="1"/>
  <c r="E1243" i="1" s="1"/>
  <c r="F1243" i="1" s="1"/>
  <c r="B1243" i="1"/>
  <c r="P1243" i="1"/>
  <c r="J1529" i="1"/>
  <c r="H1123" i="1"/>
  <c r="I1122" i="1"/>
  <c r="O1122" i="1" s="1"/>
  <c r="Q1122" i="1" s="1"/>
  <c r="G1243" i="1"/>
  <c r="K1244" i="1" l="1"/>
  <c r="L1244" i="1" s="1"/>
  <c r="M1244" i="1" s="1"/>
  <c r="N1244" i="1" s="1"/>
  <c r="S1243" i="1"/>
  <c r="C1244" i="1" s="1"/>
  <c r="R1243" i="1"/>
  <c r="T1244" i="1"/>
  <c r="U1244" i="1"/>
  <c r="D1244" i="1"/>
  <c r="E1244" i="1" s="1"/>
  <c r="F1244" i="1" s="1"/>
  <c r="B1244" i="1"/>
  <c r="P1244" i="1"/>
  <c r="J1530" i="1"/>
  <c r="H1124" i="1"/>
  <c r="I1123" i="1"/>
  <c r="O1123" i="1" s="1"/>
  <c r="Q1123" i="1" s="1"/>
  <c r="G1244" i="1"/>
  <c r="D1245" i="1" l="1"/>
  <c r="E1245" i="1" s="1"/>
  <c r="F1245" i="1" s="1"/>
  <c r="P1245" i="1"/>
  <c r="B1245" i="1"/>
  <c r="T1245" i="1"/>
  <c r="K1245" i="1"/>
  <c r="L1245" i="1" s="1"/>
  <c r="M1245" i="1" s="1"/>
  <c r="N1245" i="1" s="1"/>
  <c r="S1244" i="1"/>
  <c r="C1245" i="1" s="1"/>
  <c r="R1244" i="1"/>
  <c r="U1245" i="1"/>
  <c r="J1531" i="1"/>
  <c r="H1125" i="1"/>
  <c r="I1124" i="1"/>
  <c r="O1124" i="1" s="1"/>
  <c r="Q1124" i="1" s="1"/>
  <c r="G1245" i="1"/>
  <c r="R1245" i="1" l="1"/>
  <c r="S1245" i="1" s="1"/>
  <c r="C1246" i="1" s="1"/>
  <c r="K1246" i="1"/>
  <c r="L1246" i="1" s="1"/>
  <c r="M1246" i="1" s="1"/>
  <c r="N1246" i="1" s="1"/>
  <c r="T1246" i="1"/>
  <c r="U1246" i="1"/>
  <c r="D1246" i="1"/>
  <c r="E1246" i="1" s="1"/>
  <c r="F1246" i="1" s="1"/>
  <c r="B1246" i="1"/>
  <c r="P1246" i="1"/>
  <c r="J1532" i="1"/>
  <c r="H1126" i="1"/>
  <c r="I1125" i="1"/>
  <c r="O1125" i="1" s="1"/>
  <c r="Q1125" i="1" s="1"/>
  <c r="G1246" i="1"/>
  <c r="D1247" i="1" l="1"/>
  <c r="E1247" i="1" s="1"/>
  <c r="F1247" i="1" s="1"/>
  <c r="P1247" i="1"/>
  <c r="B1247" i="1"/>
  <c r="K1247" i="1"/>
  <c r="L1247" i="1" s="1"/>
  <c r="M1247" i="1" s="1"/>
  <c r="N1247" i="1" s="1"/>
  <c r="U1247" i="1"/>
  <c r="S1246" i="1"/>
  <c r="C1247" i="1" s="1"/>
  <c r="R1246" i="1"/>
  <c r="T1247" i="1"/>
  <c r="J1533" i="1"/>
  <c r="H1127" i="1"/>
  <c r="I1126" i="1"/>
  <c r="O1126" i="1" s="1"/>
  <c r="Q1126" i="1" s="1"/>
  <c r="G1247" i="1"/>
  <c r="D1248" i="1" l="1"/>
  <c r="E1248" i="1" s="1"/>
  <c r="F1248" i="1" s="1"/>
  <c r="P1248" i="1"/>
  <c r="B1248" i="1"/>
  <c r="U1248" i="1"/>
  <c r="T1248" i="1"/>
  <c r="S1247" i="1"/>
  <c r="C1248" i="1" s="1"/>
  <c r="R1247" i="1"/>
  <c r="K1248" i="1"/>
  <c r="L1248" i="1" s="1"/>
  <c r="M1248" i="1" s="1"/>
  <c r="N1248" i="1" s="1"/>
  <c r="J1534" i="1"/>
  <c r="H1128" i="1"/>
  <c r="I1127" i="1"/>
  <c r="O1127" i="1" s="1"/>
  <c r="Q1127" i="1" s="1"/>
  <c r="G1248" i="1"/>
  <c r="T1249" i="1" l="1"/>
  <c r="K1249" i="1"/>
  <c r="L1249" i="1" s="1"/>
  <c r="M1249" i="1" s="1"/>
  <c r="N1249" i="1" s="1"/>
  <c r="S1248" i="1"/>
  <c r="C1249" i="1" s="1"/>
  <c r="R1248" i="1"/>
  <c r="U1249" i="1"/>
  <c r="D1249" i="1"/>
  <c r="E1249" i="1" s="1"/>
  <c r="F1249" i="1" s="1"/>
  <c r="P1249" i="1"/>
  <c r="B1249" i="1"/>
  <c r="J1535" i="1"/>
  <c r="H1129" i="1"/>
  <c r="I1128" i="1"/>
  <c r="O1128" i="1" s="1"/>
  <c r="Q1128" i="1" s="1"/>
  <c r="G1249" i="1"/>
  <c r="D1250" i="1" l="1"/>
  <c r="E1250" i="1" s="1"/>
  <c r="F1250" i="1" s="1"/>
  <c r="P1250" i="1"/>
  <c r="B1250" i="1"/>
  <c r="U1250" i="1"/>
  <c r="K1250" i="1"/>
  <c r="L1250" i="1" s="1"/>
  <c r="M1250" i="1" s="1"/>
  <c r="N1250" i="1" s="1"/>
  <c r="R1249" i="1"/>
  <c r="S1249" i="1"/>
  <c r="C1250" i="1" s="1"/>
  <c r="T1250" i="1"/>
  <c r="J1536" i="1"/>
  <c r="H1130" i="1"/>
  <c r="I1129" i="1"/>
  <c r="O1129" i="1" s="1"/>
  <c r="Q1129" i="1" s="1"/>
  <c r="G1250" i="1"/>
  <c r="D1251" i="1" l="1"/>
  <c r="E1251" i="1" s="1"/>
  <c r="F1251" i="1" s="1"/>
  <c r="B1251" i="1"/>
  <c r="P1251" i="1"/>
  <c r="U1251" i="1"/>
  <c r="T1251" i="1"/>
  <c r="S1250" i="1"/>
  <c r="C1251" i="1" s="1"/>
  <c r="R1250" i="1"/>
  <c r="K1251" i="1"/>
  <c r="L1251" i="1" s="1"/>
  <c r="M1251" i="1" s="1"/>
  <c r="N1251" i="1" s="1"/>
  <c r="J1537" i="1"/>
  <c r="H1131" i="1"/>
  <c r="I1130" i="1"/>
  <c r="O1130" i="1" s="1"/>
  <c r="Q1130" i="1" s="1"/>
  <c r="G1251" i="1"/>
  <c r="D1252" i="1" l="1"/>
  <c r="E1252" i="1" s="1"/>
  <c r="F1252" i="1" s="1"/>
  <c r="P1252" i="1"/>
  <c r="B1252" i="1"/>
  <c r="T1252" i="1"/>
  <c r="K1252" i="1"/>
  <c r="L1252" i="1" s="1"/>
  <c r="M1252" i="1" s="1"/>
  <c r="N1252" i="1" s="1"/>
  <c r="U1252" i="1"/>
  <c r="S1251" i="1"/>
  <c r="C1252" i="1" s="1"/>
  <c r="R1251" i="1"/>
  <c r="J1538" i="1"/>
  <c r="H1132" i="1"/>
  <c r="I1131" i="1"/>
  <c r="O1131" i="1" s="1"/>
  <c r="Q1131" i="1" s="1"/>
  <c r="G1252" i="1"/>
  <c r="D1253" i="1" l="1"/>
  <c r="E1253" i="1" s="1"/>
  <c r="F1253" i="1" s="1"/>
  <c r="P1253" i="1"/>
  <c r="B1253" i="1"/>
  <c r="T1253" i="1"/>
  <c r="K1253" i="1"/>
  <c r="L1253" i="1" s="1"/>
  <c r="M1253" i="1" s="1"/>
  <c r="N1253" i="1" s="1"/>
  <c r="U1253" i="1"/>
  <c r="S1252" i="1"/>
  <c r="C1253" i="1" s="1"/>
  <c r="R1252" i="1"/>
  <c r="J1539" i="1"/>
  <c r="H1133" i="1"/>
  <c r="I1132" i="1"/>
  <c r="O1132" i="1" s="1"/>
  <c r="Q1132" i="1" s="1"/>
  <c r="G1253" i="1"/>
  <c r="U1254" i="1" l="1"/>
  <c r="K1254" i="1"/>
  <c r="L1254" i="1" s="1"/>
  <c r="M1254" i="1" s="1"/>
  <c r="N1254" i="1" s="1"/>
  <c r="S1253" i="1"/>
  <c r="C1254" i="1" s="1"/>
  <c r="R1253" i="1"/>
  <c r="T1254" i="1"/>
  <c r="D1254" i="1"/>
  <c r="E1254" i="1" s="1"/>
  <c r="F1254" i="1" s="1"/>
  <c r="P1254" i="1"/>
  <c r="B1254" i="1"/>
  <c r="J1540" i="1"/>
  <c r="H1134" i="1"/>
  <c r="I1133" i="1"/>
  <c r="O1133" i="1" s="1"/>
  <c r="Q1133" i="1" s="1"/>
  <c r="G1254" i="1"/>
  <c r="U1255" i="1" l="1"/>
  <c r="T1255" i="1"/>
  <c r="S1254" i="1"/>
  <c r="C1255" i="1" s="1"/>
  <c r="R1254" i="1"/>
  <c r="K1255" i="1"/>
  <c r="L1255" i="1" s="1"/>
  <c r="M1255" i="1" s="1"/>
  <c r="N1255" i="1" s="1"/>
  <c r="D1255" i="1"/>
  <c r="E1255" i="1" s="1"/>
  <c r="F1255" i="1" s="1"/>
  <c r="B1255" i="1"/>
  <c r="P1255" i="1"/>
  <c r="J1541" i="1"/>
  <c r="H1135" i="1"/>
  <c r="I1134" i="1"/>
  <c r="O1134" i="1" s="1"/>
  <c r="Q1134" i="1" s="1"/>
  <c r="G1255" i="1"/>
  <c r="D1256" i="1" l="1"/>
  <c r="E1256" i="1" s="1"/>
  <c r="F1256" i="1" s="1"/>
  <c r="P1256" i="1"/>
  <c r="B1256" i="1"/>
  <c r="S1255" i="1"/>
  <c r="C1256" i="1" s="1"/>
  <c r="R1255" i="1"/>
  <c r="U1256" i="1"/>
  <c r="K1256" i="1"/>
  <c r="L1256" i="1" s="1"/>
  <c r="M1256" i="1" s="1"/>
  <c r="N1256" i="1" s="1"/>
  <c r="T1256" i="1"/>
  <c r="J1542" i="1"/>
  <c r="H1136" i="1"/>
  <c r="I1135" i="1"/>
  <c r="O1135" i="1" s="1"/>
  <c r="Q1135" i="1" s="1"/>
  <c r="G1256" i="1"/>
  <c r="D1257" i="1" l="1"/>
  <c r="E1257" i="1" s="1"/>
  <c r="F1257" i="1" s="1"/>
  <c r="P1257" i="1"/>
  <c r="B1257" i="1"/>
  <c r="U1257" i="1"/>
  <c r="T1257" i="1"/>
  <c r="S1256" i="1"/>
  <c r="C1257" i="1" s="1"/>
  <c r="R1256" i="1"/>
  <c r="K1257" i="1"/>
  <c r="L1257" i="1" s="1"/>
  <c r="M1257" i="1" s="1"/>
  <c r="N1257" i="1" s="1"/>
  <c r="J1543" i="1"/>
  <c r="H1137" i="1"/>
  <c r="I1136" i="1"/>
  <c r="O1136" i="1" s="1"/>
  <c r="Q1136" i="1" s="1"/>
  <c r="G1257" i="1"/>
  <c r="R1257" i="1" l="1"/>
  <c r="S1257" i="1" s="1"/>
  <c r="C1258" i="1" s="1"/>
  <c r="K1258" i="1"/>
  <c r="L1258" i="1" s="1"/>
  <c r="M1258" i="1" s="1"/>
  <c r="N1258" i="1" s="1"/>
  <c r="U1258" i="1"/>
  <c r="T1258" i="1"/>
  <c r="D1258" i="1"/>
  <c r="E1258" i="1" s="1"/>
  <c r="F1258" i="1" s="1"/>
  <c r="B1258" i="1"/>
  <c r="P1258" i="1"/>
  <c r="J1544" i="1"/>
  <c r="H1138" i="1"/>
  <c r="I1137" i="1"/>
  <c r="O1137" i="1" s="1"/>
  <c r="Q1137" i="1" s="1"/>
  <c r="G1258" i="1"/>
  <c r="U1259" i="1" l="1"/>
  <c r="T1259" i="1"/>
  <c r="R1258" i="1"/>
  <c r="S1258" i="1"/>
  <c r="C1259" i="1" s="1"/>
  <c r="K1259" i="1"/>
  <c r="L1259" i="1" s="1"/>
  <c r="M1259" i="1" s="1"/>
  <c r="N1259" i="1" s="1"/>
  <c r="D1259" i="1"/>
  <c r="E1259" i="1" s="1"/>
  <c r="F1259" i="1" s="1"/>
  <c r="P1259" i="1"/>
  <c r="B1259" i="1"/>
  <c r="J1545" i="1"/>
  <c r="H1139" i="1"/>
  <c r="I1138" i="1"/>
  <c r="O1138" i="1" s="1"/>
  <c r="Q1138" i="1" s="1"/>
  <c r="G1259" i="1"/>
  <c r="T1260" i="1" l="1"/>
  <c r="U1260" i="1"/>
  <c r="S1259" i="1"/>
  <c r="C1260" i="1" s="1"/>
  <c r="R1259" i="1"/>
  <c r="K1260" i="1"/>
  <c r="L1260" i="1" s="1"/>
  <c r="M1260" i="1" s="1"/>
  <c r="N1260" i="1" s="1"/>
  <c r="D1260" i="1"/>
  <c r="E1260" i="1" s="1"/>
  <c r="F1260" i="1" s="1"/>
  <c r="P1260" i="1"/>
  <c r="B1260" i="1"/>
  <c r="J1546" i="1"/>
  <c r="H1140" i="1"/>
  <c r="I1139" i="1"/>
  <c r="O1139" i="1" s="1"/>
  <c r="Q1139" i="1" s="1"/>
  <c r="G1260" i="1"/>
  <c r="T1261" i="1" l="1"/>
  <c r="U1261" i="1"/>
  <c r="R1260" i="1"/>
  <c r="S1260" i="1" s="1"/>
  <c r="C1261" i="1" s="1"/>
  <c r="K1261" i="1"/>
  <c r="L1261" i="1" s="1"/>
  <c r="M1261" i="1" s="1"/>
  <c r="N1261" i="1" s="1"/>
  <c r="D1261" i="1"/>
  <c r="E1261" i="1" s="1"/>
  <c r="F1261" i="1" s="1"/>
  <c r="P1261" i="1"/>
  <c r="B1261" i="1"/>
  <c r="J1547" i="1"/>
  <c r="H1141" i="1"/>
  <c r="I1140" i="1"/>
  <c r="O1140" i="1" s="1"/>
  <c r="Q1140" i="1" s="1"/>
  <c r="G1261" i="1"/>
  <c r="T1262" i="1" l="1"/>
  <c r="S1261" i="1"/>
  <c r="C1262" i="1" s="1"/>
  <c r="R1261" i="1"/>
  <c r="U1262" i="1"/>
  <c r="K1262" i="1"/>
  <c r="L1262" i="1" s="1"/>
  <c r="M1262" i="1" s="1"/>
  <c r="N1262" i="1" s="1"/>
  <c r="D1262" i="1"/>
  <c r="E1262" i="1" s="1"/>
  <c r="F1262" i="1" s="1"/>
  <c r="P1262" i="1"/>
  <c r="B1262" i="1"/>
  <c r="J1548" i="1"/>
  <c r="H1142" i="1"/>
  <c r="I1141" i="1"/>
  <c r="O1141" i="1" s="1"/>
  <c r="Q1141" i="1" s="1"/>
  <c r="G1262" i="1"/>
  <c r="D1263" i="1" l="1"/>
  <c r="E1263" i="1" s="1"/>
  <c r="F1263" i="1" s="1"/>
  <c r="P1263" i="1"/>
  <c r="B1263" i="1"/>
  <c r="K1263" i="1"/>
  <c r="L1263" i="1" s="1"/>
  <c r="M1263" i="1" s="1"/>
  <c r="N1263" i="1" s="1"/>
  <c r="U1263" i="1"/>
  <c r="R1262" i="1"/>
  <c r="S1262" i="1" s="1"/>
  <c r="C1263" i="1" s="1"/>
  <c r="T1263" i="1"/>
  <c r="J1549" i="1"/>
  <c r="H1143" i="1"/>
  <c r="I1142" i="1"/>
  <c r="O1142" i="1" s="1"/>
  <c r="Q1142" i="1" s="1"/>
  <c r="G1263" i="1"/>
  <c r="S1263" i="1" l="1"/>
  <c r="C1264" i="1" s="1"/>
  <c r="R1263" i="1"/>
  <c r="K1264" i="1"/>
  <c r="L1264" i="1" s="1"/>
  <c r="M1264" i="1" s="1"/>
  <c r="N1264" i="1" s="1"/>
  <c r="U1264" i="1"/>
  <c r="T1264" i="1"/>
  <c r="D1264" i="1"/>
  <c r="E1264" i="1" s="1"/>
  <c r="F1264" i="1" s="1"/>
  <c r="B1264" i="1"/>
  <c r="P1264" i="1"/>
  <c r="J1550" i="1"/>
  <c r="H1144" i="1"/>
  <c r="I1143" i="1"/>
  <c r="O1143" i="1" s="1"/>
  <c r="Q1143" i="1" s="1"/>
  <c r="G1264" i="1"/>
  <c r="S1264" i="1" l="1"/>
  <c r="C1265" i="1" s="1"/>
  <c r="K1265" i="1"/>
  <c r="L1265" i="1" s="1"/>
  <c r="M1265" i="1" s="1"/>
  <c r="N1265" i="1" s="1"/>
  <c r="T1265" i="1"/>
  <c r="R1264" i="1"/>
  <c r="U1265" i="1"/>
  <c r="D1265" i="1"/>
  <c r="E1265" i="1" s="1"/>
  <c r="F1265" i="1" s="1"/>
  <c r="B1265" i="1"/>
  <c r="P1265" i="1"/>
  <c r="J1551" i="1"/>
  <c r="H1145" i="1"/>
  <c r="I1144" i="1"/>
  <c r="O1144" i="1" s="1"/>
  <c r="Q1144" i="1" s="1"/>
  <c r="G1265" i="1"/>
  <c r="U1266" i="1" l="1"/>
  <c r="T1266" i="1"/>
  <c r="R1265" i="1"/>
  <c r="S1265" i="1" s="1"/>
  <c r="C1266" i="1" s="1"/>
  <c r="K1266" i="1"/>
  <c r="L1266" i="1" s="1"/>
  <c r="M1266" i="1" s="1"/>
  <c r="N1266" i="1" s="1"/>
  <c r="D1266" i="1"/>
  <c r="E1266" i="1" s="1"/>
  <c r="F1266" i="1" s="1"/>
  <c r="P1266" i="1"/>
  <c r="B1266" i="1"/>
  <c r="J1552" i="1"/>
  <c r="H1146" i="1"/>
  <c r="I1145" i="1"/>
  <c r="O1145" i="1" s="1"/>
  <c r="Q1145" i="1" s="1"/>
  <c r="G1266" i="1"/>
  <c r="K1267" i="1" l="1"/>
  <c r="L1267" i="1" s="1"/>
  <c r="M1267" i="1" s="1"/>
  <c r="N1267" i="1" s="1"/>
  <c r="T1267" i="1"/>
  <c r="S1266" i="1"/>
  <c r="C1267" i="1" s="1"/>
  <c r="R1266" i="1"/>
  <c r="U1267" i="1"/>
  <c r="D1267" i="1"/>
  <c r="E1267" i="1" s="1"/>
  <c r="F1267" i="1" s="1"/>
  <c r="P1267" i="1"/>
  <c r="B1267" i="1"/>
  <c r="J1553" i="1"/>
  <c r="H1147" i="1"/>
  <c r="I1146" i="1"/>
  <c r="O1146" i="1" s="1"/>
  <c r="Q1146" i="1" s="1"/>
  <c r="G1267" i="1"/>
  <c r="T1268" i="1" l="1"/>
  <c r="K1268" i="1"/>
  <c r="L1268" i="1" s="1"/>
  <c r="M1268" i="1" s="1"/>
  <c r="N1268" i="1" s="1"/>
  <c r="U1268" i="1"/>
  <c r="R1267" i="1"/>
  <c r="S1267" i="1"/>
  <c r="C1268" i="1" s="1"/>
  <c r="D1268" i="1"/>
  <c r="E1268" i="1" s="1"/>
  <c r="F1268" i="1" s="1"/>
  <c r="P1268" i="1"/>
  <c r="B1268" i="1"/>
  <c r="J1554" i="1"/>
  <c r="H1148" i="1"/>
  <c r="I1147" i="1"/>
  <c r="O1147" i="1" s="1"/>
  <c r="Q1147" i="1" s="1"/>
  <c r="G1268" i="1"/>
  <c r="K1269" i="1" l="1"/>
  <c r="L1269" i="1" s="1"/>
  <c r="M1269" i="1" s="1"/>
  <c r="N1269" i="1" s="1"/>
  <c r="T1269" i="1"/>
  <c r="S1268" i="1"/>
  <c r="C1269" i="1" s="1"/>
  <c r="U1269" i="1"/>
  <c r="R1268" i="1"/>
  <c r="D1269" i="1"/>
  <c r="E1269" i="1" s="1"/>
  <c r="F1269" i="1" s="1"/>
  <c r="B1269" i="1"/>
  <c r="P1269" i="1"/>
  <c r="J1555" i="1"/>
  <c r="H1149" i="1"/>
  <c r="I1148" i="1"/>
  <c r="O1148" i="1" s="1"/>
  <c r="Q1148" i="1" s="1"/>
  <c r="G1269" i="1"/>
  <c r="D1270" i="1" l="1"/>
  <c r="E1270" i="1" s="1"/>
  <c r="F1270" i="1" s="1"/>
  <c r="P1270" i="1"/>
  <c r="B1270" i="1"/>
  <c r="S1269" i="1"/>
  <c r="C1270" i="1" s="1"/>
  <c r="U1270" i="1"/>
  <c r="R1269" i="1"/>
  <c r="T1270" i="1"/>
  <c r="K1270" i="1"/>
  <c r="L1270" i="1" s="1"/>
  <c r="M1270" i="1" s="1"/>
  <c r="N1270" i="1" s="1"/>
  <c r="J1556" i="1"/>
  <c r="H1150" i="1"/>
  <c r="I1149" i="1"/>
  <c r="O1149" i="1" s="1"/>
  <c r="Q1149" i="1" s="1"/>
  <c r="G1270" i="1"/>
  <c r="D1271" i="1" l="1"/>
  <c r="E1271" i="1" s="1"/>
  <c r="F1271" i="1" s="1"/>
  <c r="B1271" i="1"/>
  <c r="P1271" i="1"/>
  <c r="R1270" i="1"/>
  <c r="T1271" i="1"/>
  <c r="K1271" i="1"/>
  <c r="L1271" i="1" s="1"/>
  <c r="M1271" i="1" s="1"/>
  <c r="N1271" i="1" s="1"/>
  <c r="U1271" i="1"/>
  <c r="S1270" i="1"/>
  <c r="C1271" i="1" s="1"/>
  <c r="J1557" i="1"/>
  <c r="H1151" i="1"/>
  <c r="I1150" i="1"/>
  <c r="O1150" i="1" s="1"/>
  <c r="Q1150" i="1" s="1"/>
  <c r="G1271" i="1"/>
  <c r="D1272" i="1" l="1"/>
  <c r="E1272" i="1" s="1"/>
  <c r="F1272" i="1" s="1"/>
  <c r="B1272" i="1"/>
  <c r="P1272" i="1"/>
  <c r="U1272" i="1"/>
  <c r="T1272" i="1"/>
  <c r="S1271" i="1"/>
  <c r="C1272" i="1" s="1"/>
  <c r="K1272" i="1"/>
  <c r="L1272" i="1" s="1"/>
  <c r="M1272" i="1" s="1"/>
  <c r="N1272" i="1" s="1"/>
  <c r="R1271" i="1"/>
  <c r="J1558" i="1"/>
  <c r="H1152" i="1"/>
  <c r="I1151" i="1"/>
  <c r="O1151" i="1" s="1"/>
  <c r="Q1151" i="1" s="1"/>
  <c r="G1272" i="1"/>
  <c r="U1273" i="1" l="1"/>
  <c r="K1273" i="1"/>
  <c r="L1273" i="1" s="1"/>
  <c r="M1273" i="1" s="1"/>
  <c r="N1273" i="1" s="1"/>
  <c r="S1272" i="1"/>
  <c r="C1273" i="1" s="1"/>
  <c r="R1272" i="1"/>
  <c r="T1273" i="1"/>
  <c r="D1273" i="1"/>
  <c r="E1273" i="1" s="1"/>
  <c r="F1273" i="1" s="1"/>
  <c r="P1273" i="1"/>
  <c r="B1273" i="1"/>
  <c r="J1559" i="1"/>
  <c r="H1153" i="1"/>
  <c r="I1152" i="1"/>
  <c r="O1152" i="1" s="1"/>
  <c r="Q1152" i="1" s="1"/>
  <c r="G1273" i="1"/>
  <c r="T1274" i="1" l="1"/>
  <c r="U1274" i="1"/>
  <c r="K1274" i="1"/>
  <c r="L1274" i="1" s="1"/>
  <c r="M1274" i="1" s="1"/>
  <c r="N1274" i="1" s="1"/>
  <c r="S1273" i="1"/>
  <c r="C1274" i="1" s="1"/>
  <c r="R1273" i="1"/>
  <c r="D1274" i="1"/>
  <c r="E1274" i="1" s="1"/>
  <c r="F1274" i="1" s="1"/>
  <c r="B1274" i="1"/>
  <c r="P1274" i="1"/>
  <c r="J1560" i="1"/>
  <c r="I1153" i="1"/>
  <c r="O1153" i="1" s="1"/>
  <c r="Q1153" i="1" s="1"/>
  <c r="H1154" i="1"/>
  <c r="G1274" i="1"/>
  <c r="D1275" i="1" l="1"/>
  <c r="E1275" i="1" s="1"/>
  <c r="F1275" i="1" s="1"/>
  <c r="P1275" i="1"/>
  <c r="B1275" i="1"/>
  <c r="S1274" i="1"/>
  <c r="C1275" i="1" s="1"/>
  <c r="U1275" i="1"/>
  <c r="T1275" i="1"/>
  <c r="R1274" i="1"/>
  <c r="K1275" i="1"/>
  <c r="L1275" i="1" s="1"/>
  <c r="M1275" i="1" s="1"/>
  <c r="N1275" i="1" s="1"/>
  <c r="J1561" i="1"/>
  <c r="H1155" i="1"/>
  <c r="I1154" i="1"/>
  <c r="O1154" i="1" s="1"/>
  <c r="Q1154" i="1" s="1"/>
  <c r="G1275" i="1"/>
  <c r="T1276" i="1" l="1"/>
  <c r="U1276" i="1"/>
  <c r="K1276" i="1"/>
  <c r="L1276" i="1" s="1"/>
  <c r="M1276" i="1" s="1"/>
  <c r="N1276" i="1" s="1"/>
  <c r="S1275" i="1"/>
  <c r="C1276" i="1" s="1"/>
  <c r="R1275" i="1"/>
  <c r="D1276" i="1"/>
  <c r="E1276" i="1" s="1"/>
  <c r="F1276" i="1" s="1"/>
  <c r="B1276" i="1"/>
  <c r="P1276" i="1"/>
  <c r="J1562" i="1"/>
  <c r="H1156" i="1"/>
  <c r="I1155" i="1"/>
  <c r="O1155" i="1" s="1"/>
  <c r="Q1155" i="1" s="1"/>
  <c r="G1276" i="1"/>
  <c r="D1277" i="1" l="1"/>
  <c r="E1277" i="1" s="1"/>
  <c r="F1277" i="1" s="1"/>
  <c r="B1277" i="1"/>
  <c r="P1277" i="1"/>
  <c r="S1276" i="1"/>
  <c r="C1277" i="1" s="1"/>
  <c r="T1277" i="1"/>
  <c r="R1276" i="1"/>
  <c r="U1277" i="1"/>
  <c r="K1277" i="1"/>
  <c r="L1277" i="1" s="1"/>
  <c r="M1277" i="1" s="1"/>
  <c r="N1277" i="1" s="1"/>
  <c r="J1563" i="1"/>
  <c r="H1157" i="1"/>
  <c r="I1156" i="1"/>
  <c r="O1156" i="1" s="1"/>
  <c r="Q1156" i="1" s="1"/>
  <c r="G1277" i="1"/>
  <c r="K1278" i="1" l="1"/>
  <c r="L1278" i="1" s="1"/>
  <c r="M1278" i="1" s="1"/>
  <c r="N1278" i="1" s="1"/>
  <c r="S1277" i="1"/>
  <c r="C1278" i="1" s="1"/>
  <c r="U1278" i="1"/>
  <c r="R1277" i="1"/>
  <c r="T1278" i="1"/>
  <c r="G1278" i="1"/>
  <c r="D1278" i="1"/>
  <c r="E1278" i="1" s="1"/>
  <c r="F1278" i="1" s="1"/>
  <c r="B1278" i="1"/>
  <c r="P1278" i="1"/>
  <c r="J1564" i="1"/>
  <c r="H1158" i="1"/>
  <c r="I1157" i="1"/>
  <c r="O1157" i="1" s="1"/>
  <c r="Q1157" i="1" s="1"/>
  <c r="G1279" i="1" l="1"/>
  <c r="T1279" i="1"/>
  <c r="U1279" i="1"/>
  <c r="S1278" i="1"/>
  <c r="C1279" i="1" s="1"/>
  <c r="R1278" i="1"/>
  <c r="K1279" i="1"/>
  <c r="L1279" i="1" s="1"/>
  <c r="M1279" i="1" s="1"/>
  <c r="N1279" i="1" s="1"/>
  <c r="D1279" i="1"/>
  <c r="E1279" i="1" s="1"/>
  <c r="F1279" i="1" s="1"/>
  <c r="B1279" i="1"/>
  <c r="P1279" i="1"/>
  <c r="J1565" i="1"/>
  <c r="H1159" i="1"/>
  <c r="I1158" i="1"/>
  <c r="O1158" i="1" s="1"/>
  <c r="Q1158" i="1" s="1"/>
  <c r="G1280" i="1" l="1"/>
  <c r="T1280" i="1"/>
  <c r="D1280" i="1"/>
  <c r="E1280" i="1" s="1"/>
  <c r="F1280" i="1" s="1"/>
  <c r="B1280" i="1"/>
  <c r="P1280" i="1"/>
  <c r="S1279" i="1"/>
  <c r="C1280" i="1" s="1"/>
  <c r="R1279" i="1"/>
  <c r="K1280" i="1"/>
  <c r="L1280" i="1" s="1"/>
  <c r="M1280" i="1" s="1"/>
  <c r="N1280" i="1" s="1"/>
  <c r="U1280" i="1"/>
  <c r="J1566" i="1"/>
  <c r="H1160" i="1"/>
  <c r="I1159" i="1"/>
  <c r="O1159" i="1" s="1"/>
  <c r="Q1159" i="1" s="1"/>
  <c r="G1281" i="1" l="1"/>
  <c r="S1280" i="1"/>
  <c r="C1281" i="1" s="1"/>
  <c r="R1280" i="1"/>
  <c r="K1281" i="1"/>
  <c r="L1281" i="1" s="1"/>
  <c r="M1281" i="1" s="1"/>
  <c r="N1281" i="1" s="1"/>
  <c r="D1281" i="1"/>
  <c r="E1281" i="1" s="1"/>
  <c r="F1281" i="1" s="1"/>
  <c r="B1281" i="1"/>
  <c r="P1281" i="1"/>
  <c r="U1281" i="1"/>
  <c r="T1281" i="1"/>
  <c r="J1567" i="1"/>
  <c r="H1161" i="1"/>
  <c r="I1160" i="1"/>
  <c r="O1160" i="1" s="1"/>
  <c r="Q1160" i="1" s="1"/>
  <c r="G1282" i="1" l="1"/>
  <c r="S1281" i="1"/>
  <c r="C1282" i="1" s="1"/>
  <c r="R1281" i="1"/>
  <c r="K1282" i="1"/>
  <c r="L1282" i="1" s="1"/>
  <c r="M1282" i="1" s="1"/>
  <c r="N1282" i="1" s="1"/>
  <c r="T1282" i="1"/>
  <c r="D1282" i="1"/>
  <c r="E1282" i="1" s="1"/>
  <c r="F1282" i="1" s="1"/>
  <c r="B1282" i="1"/>
  <c r="P1282" i="1"/>
  <c r="U1282" i="1"/>
  <c r="J1568" i="1"/>
  <c r="H1162" i="1"/>
  <c r="I1161" i="1"/>
  <c r="O1161" i="1" s="1"/>
  <c r="Q1161" i="1" s="1"/>
  <c r="G1283" i="1" l="1"/>
  <c r="T1283" i="1"/>
  <c r="U1283" i="1"/>
  <c r="D1283" i="1"/>
  <c r="E1283" i="1" s="1"/>
  <c r="F1283" i="1" s="1"/>
  <c r="B1283" i="1"/>
  <c r="P1283" i="1"/>
  <c r="R1282" i="1"/>
  <c r="S1282" i="1" s="1"/>
  <c r="C1283" i="1" s="1"/>
  <c r="K1283" i="1"/>
  <c r="L1283" i="1" s="1"/>
  <c r="M1283" i="1" s="1"/>
  <c r="N1283" i="1" s="1"/>
  <c r="J1569" i="1"/>
  <c r="H1163" i="1"/>
  <c r="I1162" i="1"/>
  <c r="O1162" i="1" s="1"/>
  <c r="Q1162" i="1" s="1"/>
  <c r="G1284" i="1" l="1"/>
  <c r="S1283" i="1"/>
  <c r="C1284" i="1" s="1"/>
  <c r="R1283" i="1"/>
  <c r="K1284" i="1"/>
  <c r="L1284" i="1" s="1"/>
  <c r="M1284" i="1" s="1"/>
  <c r="N1284" i="1" s="1"/>
  <c r="D1284" i="1"/>
  <c r="E1284" i="1" s="1"/>
  <c r="F1284" i="1" s="1"/>
  <c r="B1284" i="1"/>
  <c r="P1284" i="1"/>
  <c r="T1284" i="1"/>
  <c r="U1284" i="1"/>
  <c r="J1570" i="1"/>
  <c r="H1164" i="1"/>
  <c r="I1163" i="1"/>
  <c r="O1163" i="1" s="1"/>
  <c r="Q1163" i="1" s="1"/>
  <c r="G1285" i="1" l="1"/>
  <c r="S1284" i="1"/>
  <c r="C1285" i="1" s="1"/>
  <c r="R1284" i="1"/>
  <c r="K1285" i="1"/>
  <c r="L1285" i="1" s="1"/>
  <c r="M1285" i="1" s="1"/>
  <c r="N1285" i="1" s="1"/>
  <c r="U1285" i="1"/>
  <c r="D1285" i="1"/>
  <c r="E1285" i="1" s="1"/>
  <c r="F1285" i="1" s="1"/>
  <c r="B1285" i="1"/>
  <c r="P1285" i="1"/>
  <c r="T1285" i="1"/>
  <c r="J1571" i="1"/>
  <c r="H1165" i="1"/>
  <c r="I1164" i="1"/>
  <c r="O1164" i="1" s="1"/>
  <c r="Q1164" i="1" s="1"/>
  <c r="G1286" i="1" l="1"/>
  <c r="U1286" i="1"/>
  <c r="T1286" i="1"/>
  <c r="D1286" i="1"/>
  <c r="E1286" i="1" s="1"/>
  <c r="F1286" i="1" s="1"/>
  <c r="B1286" i="1"/>
  <c r="P1286" i="1"/>
  <c r="R1285" i="1"/>
  <c r="S1285" i="1" s="1"/>
  <c r="C1286" i="1" s="1"/>
  <c r="K1286" i="1"/>
  <c r="L1286" i="1" s="1"/>
  <c r="M1286" i="1" s="1"/>
  <c r="N1286" i="1" s="1"/>
  <c r="J1572" i="1"/>
  <c r="H1166" i="1"/>
  <c r="I1165" i="1"/>
  <c r="O1165" i="1" s="1"/>
  <c r="Q1165" i="1" s="1"/>
  <c r="G1287" i="1" l="1"/>
  <c r="T1287" i="1"/>
  <c r="U1287" i="1"/>
  <c r="S1286" i="1"/>
  <c r="C1287" i="1" s="1"/>
  <c r="R1286" i="1"/>
  <c r="K1287" i="1"/>
  <c r="L1287" i="1" s="1"/>
  <c r="M1287" i="1" s="1"/>
  <c r="N1287" i="1" s="1"/>
  <c r="D1287" i="1"/>
  <c r="E1287" i="1" s="1"/>
  <c r="F1287" i="1" s="1"/>
  <c r="B1287" i="1"/>
  <c r="P1287" i="1"/>
  <c r="J1573" i="1"/>
  <c r="H1167" i="1"/>
  <c r="I1166" i="1"/>
  <c r="O1166" i="1" s="1"/>
  <c r="Q1166" i="1" s="1"/>
  <c r="G1288" i="1" l="1"/>
  <c r="U1288" i="1"/>
  <c r="D1288" i="1"/>
  <c r="E1288" i="1" s="1"/>
  <c r="F1288" i="1" s="1"/>
  <c r="B1288" i="1"/>
  <c r="P1288" i="1"/>
  <c r="R1287" i="1"/>
  <c r="S1287" i="1" s="1"/>
  <c r="C1288" i="1" s="1"/>
  <c r="K1288" i="1"/>
  <c r="L1288" i="1" s="1"/>
  <c r="M1288" i="1" s="1"/>
  <c r="N1288" i="1" s="1"/>
  <c r="T1288" i="1"/>
  <c r="J1574" i="1"/>
  <c r="H1168" i="1"/>
  <c r="I1167" i="1"/>
  <c r="O1167" i="1" s="1"/>
  <c r="Q1167" i="1" s="1"/>
  <c r="G1289" i="1" l="1"/>
  <c r="D1289" i="1"/>
  <c r="E1289" i="1" s="1"/>
  <c r="F1289" i="1" s="1"/>
  <c r="B1289" i="1"/>
  <c r="P1289" i="1"/>
  <c r="R1288" i="1"/>
  <c r="S1288" i="1"/>
  <c r="C1289" i="1" s="1"/>
  <c r="K1289" i="1"/>
  <c r="L1289" i="1" s="1"/>
  <c r="M1289" i="1" s="1"/>
  <c r="N1289" i="1" s="1"/>
  <c r="T1289" i="1"/>
  <c r="U1289" i="1"/>
  <c r="J1575" i="1"/>
  <c r="H1169" i="1"/>
  <c r="I1168" i="1"/>
  <c r="O1168" i="1" s="1"/>
  <c r="Q1168" i="1" s="1"/>
  <c r="G1290" i="1" l="1"/>
  <c r="S1289" i="1"/>
  <c r="C1290" i="1" s="1"/>
  <c r="R1289" i="1"/>
  <c r="K1290" i="1"/>
  <c r="L1290" i="1" s="1"/>
  <c r="M1290" i="1" s="1"/>
  <c r="N1290" i="1" s="1"/>
  <c r="U1290" i="1"/>
  <c r="T1290" i="1"/>
  <c r="D1290" i="1"/>
  <c r="E1290" i="1" s="1"/>
  <c r="F1290" i="1" s="1"/>
  <c r="B1290" i="1"/>
  <c r="P1290" i="1"/>
  <c r="J1576" i="1"/>
  <c r="H1170" i="1"/>
  <c r="I1169" i="1"/>
  <c r="O1169" i="1" s="1"/>
  <c r="Q1169" i="1" s="1"/>
  <c r="G1291" i="1" l="1"/>
  <c r="D1291" i="1"/>
  <c r="E1291" i="1" s="1"/>
  <c r="F1291" i="1" s="1"/>
  <c r="B1291" i="1"/>
  <c r="P1291" i="1"/>
  <c r="U1291" i="1"/>
  <c r="R1290" i="1"/>
  <c r="T1291" i="1"/>
  <c r="K1291" i="1"/>
  <c r="L1291" i="1" s="1"/>
  <c r="M1291" i="1" s="1"/>
  <c r="N1291" i="1" s="1"/>
  <c r="S1290" i="1"/>
  <c r="C1291" i="1" s="1"/>
  <c r="J1577" i="1"/>
  <c r="H1171" i="1"/>
  <c r="I1170" i="1"/>
  <c r="O1170" i="1" s="1"/>
  <c r="Q1170" i="1" s="1"/>
  <c r="G1292" i="1" l="1"/>
  <c r="T1292" i="1"/>
  <c r="S1291" i="1"/>
  <c r="C1292" i="1" s="1"/>
  <c r="R1291" i="1"/>
  <c r="U1292" i="1"/>
  <c r="K1292" i="1"/>
  <c r="L1292" i="1" s="1"/>
  <c r="M1292" i="1" s="1"/>
  <c r="N1292" i="1" s="1"/>
  <c r="B1292" i="1"/>
  <c r="D1292" i="1"/>
  <c r="E1292" i="1" s="1"/>
  <c r="F1292" i="1" s="1"/>
  <c r="P1292" i="1"/>
  <c r="J1578" i="1"/>
  <c r="H1172" i="1"/>
  <c r="I1171" i="1"/>
  <c r="O1171" i="1" s="1"/>
  <c r="Q1171" i="1" s="1"/>
  <c r="G1293" i="1" l="1"/>
  <c r="U1293" i="1"/>
  <c r="D1293" i="1"/>
  <c r="E1293" i="1" s="1"/>
  <c r="F1293" i="1" s="1"/>
  <c r="B1293" i="1"/>
  <c r="P1293" i="1"/>
  <c r="S1292" i="1"/>
  <c r="C1293" i="1" s="1"/>
  <c r="R1292" i="1"/>
  <c r="K1293" i="1"/>
  <c r="L1293" i="1" s="1"/>
  <c r="M1293" i="1" s="1"/>
  <c r="N1293" i="1" s="1"/>
  <c r="T1293" i="1"/>
  <c r="J1579" i="1"/>
  <c r="H1173" i="1"/>
  <c r="I1172" i="1"/>
  <c r="O1172" i="1" s="1"/>
  <c r="Q1172" i="1" s="1"/>
  <c r="G1294" i="1" l="1"/>
  <c r="D1294" i="1"/>
  <c r="E1294" i="1" s="1"/>
  <c r="F1294" i="1" s="1"/>
  <c r="B1294" i="1"/>
  <c r="P1294" i="1"/>
  <c r="T1294" i="1"/>
  <c r="R1293" i="1"/>
  <c r="S1293" i="1"/>
  <c r="C1294" i="1" s="1"/>
  <c r="K1294" i="1"/>
  <c r="L1294" i="1" s="1"/>
  <c r="M1294" i="1" s="1"/>
  <c r="N1294" i="1" s="1"/>
  <c r="U1294" i="1"/>
  <c r="J1580" i="1"/>
  <c r="H1174" i="1"/>
  <c r="I1173" i="1"/>
  <c r="O1173" i="1" s="1"/>
  <c r="Q1173" i="1" s="1"/>
  <c r="G1295" i="1" l="1"/>
  <c r="T1295" i="1"/>
  <c r="B1295" i="1"/>
  <c r="D1295" i="1"/>
  <c r="E1295" i="1" s="1"/>
  <c r="F1295" i="1" s="1"/>
  <c r="P1295" i="1"/>
  <c r="S1294" i="1"/>
  <c r="C1295" i="1" s="1"/>
  <c r="R1294" i="1"/>
  <c r="K1295" i="1"/>
  <c r="L1295" i="1" s="1"/>
  <c r="M1295" i="1" s="1"/>
  <c r="N1295" i="1" s="1"/>
  <c r="U1295" i="1"/>
  <c r="J1581" i="1"/>
  <c r="H1175" i="1"/>
  <c r="I1174" i="1"/>
  <c r="O1174" i="1" s="1"/>
  <c r="Q1174" i="1" s="1"/>
  <c r="G1296" i="1" l="1"/>
  <c r="T1296" i="1"/>
  <c r="B1296" i="1"/>
  <c r="D1296" i="1"/>
  <c r="E1296" i="1" s="1"/>
  <c r="F1296" i="1" s="1"/>
  <c r="P1296" i="1"/>
  <c r="U1296" i="1"/>
  <c r="S1295" i="1"/>
  <c r="C1296" i="1" s="1"/>
  <c r="R1295" i="1"/>
  <c r="K1296" i="1"/>
  <c r="L1296" i="1" s="1"/>
  <c r="M1296" i="1" s="1"/>
  <c r="N1296" i="1" s="1"/>
  <c r="J1582" i="1"/>
  <c r="H1176" i="1"/>
  <c r="I1175" i="1"/>
  <c r="O1175" i="1" s="1"/>
  <c r="Q1175" i="1" s="1"/>
  <c r="G1297" i="1" l="1"/>
  <c r="D1297" i="1"/>
  <c r="E1297" i="1" s="1"/>
  <c r="F1297" i="1" s="1"/>
  <c r="B1297" i="1"/>
  <c r="P1297" i="1"/>
  <c r="S1296" i="1"/>
  <c r="C1297" i="1" s="1"/>
  <c r="R1296" i="1"/>
  <c r="K1297" i="1"/>
  <c r="L1297" i="1" s="1"/>
  <c r="M1297" i="1" s="1"/>
  <c r="N1297" i="1" s="1"/>
  <c r="U1297" i="1"/>
  <c r="T1297" i="1"/>
  <c r="J1583" i="1"/>
  <c r="H1177" i="1"/>
  <c r="I1176" i="1"/>
  <c r="O1176" i="1" s="1"/>
  <c r="Q1176" i="1" s="1"/>
  <c r="G1298" i="1" l="1"/>
  <c r="T1298" i="1"/>
  <c r="S1297" i="1"/>
  <c r="C1298" i="1" s="1"/>
  <c r="R1297" i="1"/>
  <c r="K1298" i="1"/>
  <c r="L1298" i="1" s="1"/>
  <c r="M1298" i="1" s="1"/>
  <c r="N1298" i="1" s="1"/>
  <c r="D1298" i="1"/>
  <c r="E1298" i="1" s="1"/>
  <c r="F1298" i="1" s="1"/>
  <c r="B1298" i="1"/>
  <c r="P1298" i="1"/>
  <c r="U1298" i="1"/>
  <c r="J1584" i="1"/>
  <c r="H1178" i="1"/>
  <c r="I1177" i="1"/>
  <c r="O1177" i="1" s="1"/>
  <c r="Q1177" i="1" s="1"/>
  <c r="G1299" i="1" l="1"/>
  <c r="U1299" i="1"/>
  <c r="T1299" i="1"/>
  <c r="D1299" i="1"/>
  <c r="E1299" i="1" s="1"/>
  <c r="F1299" i="1" s="1"/>
  <c r="B1299" i="1"/>
  <c r="P1299" i="1"/>
  <c r="S1298" i="1"/>
  <c r="C1299" i="1" s="1"/>
  <c r="R1298" i="1"/>
  <c r="K1299" i="1"/>
  <c r="L1299" i="1" s="1"/>
  <c r="M1299" i="1" s="1"/>
  <c r="N1299" i="1" s="1"/>
  <c r="J1585" i="1"/>
  <c r="H1179" i="1"/>
  <c r="I1178" i="1"/>
  <c r="O1178" i="1" s="1"/>
  <c r="Q1178" i="1" s="1"/>
  <c r="G1300" i="1" l="1"/>
  <c r="S1299" i="1"/>
  <c r="C1300" i="1" s="1"/>
  <c r="R1299" i="1"/>
  <c r="K1300" i="1"/>
  <c r="L1300" i="1" s="1"/>
  <c r="M1300" i="1" s="1"/>
  <c r="N1300" i="1" s="1"/>
  <c r="B1300" i="1"/>
  <c r="D1300" i="1"/>
  <c r="E1300" i="1" s="1"/>
  <c r="F1300" i="1" s="1"/>
  <c r="P1300" i="1"/>
  <c r="T1300" i="1"/>
  <c r="U1300" i="1"/>
  <c r="J1586" i="1"/>
  <c r="H1180" i="1"/>
  <c r="I1179" i="1"/>
  <c r="O1179" i="1" s="1"/>
  <c r="Q1179" i="1" s="1"/>
  <c r="G1301" i="1" l="1"/>
  <c r="U1301" i="1"/>
  <c r="T1301" i="1"/>
  <c r="R1300" i="1"/>
  <c r="S1300" i="1"/>
  <c r="C1301" i="1" s="1"/>
  <c r="K1301" i="1"/>
  <c r="L1301" i="1" s="1"/>
  <c r="M1301" i="1" s="1"/>
  <c r="N1301" i="1" s="1"/>
  <c r="D1301" i="1"/>
  <c r="E1301" i="1" s="1"/>
  <c r="F1301" i="1" s="1"/>
  <c r="B1301" i="1"/>
  <c r="P1301" i="1"/>
  <c r="J1587" i="1"/>
  <c r="H1181" i="1"/>
  <c r="I1180" i="1"/>
  <c r="O1180" i="1" s="1"/>
  <c r="Q1180" i="1" s="1"/>
  <c r="G1302" i="1" l="1"/>
  <c r="T1302" i="1"/>
  <c r="R1301" i="1"/>
  <c r="S1301" i="1"/>
  <c r="C1302" i="1" s="1"/>
  <c r="K1302" i="1"/>
  <c r="L1302" i="1" s="1"/>
  <c r="M1302" i="1" s="1"/>
  <c r="N1302" i="1" s="1"/>
  <c r="B1302" i="1"/>
  <c r="D1302" i="1"/>
  <c r="E1302" i="1" s="1"/>
  <c r="F1302" i="1" s="1"/>
  <c r="P1302" i="1"/>
  <c r="U1302" i="1"/>
  <c r="J1588" i="1"/>
  <c r="H1182" i="1"/>
  <c r="I1181" i="1"/>
  <c r="O1181" i="1" s="1"/>
  <c r="Q1181" i="1" s="1"/>
  <c r="G1303" i="1" l="1"/>
  <c r="U1303" i="1"/>
  <c r="R1302" i="1"/>
  <c r="S1302" i="1"/>
  <c r="C1303" i="1" s="1"/>
  <c r="K1303" i="1"/>
  <c r="L1303" i="1" s="1"/>
  <c r="M1303" i="1" s="1"/>
  <c r="N1303" i="1" s="1"/>
  <c r="D1303" i="1"/>
  <c r="E1303" i="1" s="1"/>
  <c r="F1303" i="1" s="1"/>
  <c r="B1303" i="1"/>
  <c r="P1303" i="1"/>
  <c r="T1303" i="1"/>
  <c r="J1589" i="1"/>
  <c r="H1183" i="1"/>
  <c r="I1182" i="1"/>
  <c r="O1182" i="1" s="1"/>
  <c r="Q1182" i="1" s="1"/>
  <c r="G1304" i="1" l="1"/>
  <c r="T1304" i="1"/>
  <c r="D1304" i="1"/>
  <c r="E1304" i="1" s="1"/>
  <c r="F1304" i="1" s="1"/>
  <c r="B1304" i="1"/>
  <c r="P1304" i="1"/>
  <c r="R1303" i="1"/>
  <c r="S1303" i="1" s="1"/>
  <c r="C1304" i="1" s="1"/>
  <c r="K1304" i="1"/>
  <c r="L1304" i="1" s="1"/>
  <c r="M1304" i="1" s="1"/>
  <c r="N1304" i="1" s="1"/>
  <c r="U1304" i="1"/>
  <c r="J1590" i="1"/>
  <c r="H1184" i="1"/>
  <c r="I1183" i="1"/>
  <c r="O1183" i="1" s="1"/>
  <c r="Q1183" i="1" s="1"/>
  <c r="G1305" i="1" l="1"/>
  <c r="U1305" i="1"/>
  <c r="D1305" i="1"/>
  <c r="E1305" i="1" s="1"/>
  <c r="F1305" i="1" s="1"/>
  <c r="G1306" i="1" s="1"/>
  <c r="B1305" i="1"/>
  <c r="P1305" i="1"/>
  <c r="S1304" i="1"/>
  <c r="C1305" i="1" s="1"/>
  <c r="R1304" i="1"/>
  <c r="K1305" i="1"/>
  <c r="L1305" i="1" s="1"/>
  <c r="M1305" i="1" s="1"/>
  <c r="N1305" i="1" s="1"/>
  <c r="T1305" i="1"/>
  <c r="J1591" i="1"/>
  <c r="H1185" i="1"/>
  <c r="I1184" i="1"/>
  <c r="O1184" i="1" s="1"/>
  <c r="Q1184" i="1" s="1"/>
  <c r="S1305" i="1" l="1"/>
  <c r="C1306" i="1" s="1"/>
  <c r="R1305" i="1"/>
  <c r="K1306" i="1"/>
  <c r="L1306" i="1" s="1"/>
  <c r="M1306" i="1" s="1"/>
  <c r="N1306" i="1" s="1"/>
  <c r="D1306" i="1"/>
  <c r="E1306" i="1" s="1"/>
  <c r="F1306" i="1" s="1"/>
  <c r="G1307" i="1" s="1"/>
  <c r="B1306" i="1"/>
  <c r="P1306" i="1"/>
  <c r="T1306" i="1"/>
  <c r="U1306" i="1"/>
  <c r="J1592" i="1"/>
  <c r="H1186" i="1"/>
  <c r="I1185" i="1"/>
  <c r="O1185" i="1" s="1"/>
  <c r="Q1185" i="1" s="1"/>
  <c r="U1307" i="1" l="1"/>
  <c r="T1307" i="1"/>
  <c r="B1307" i="1"/>
  <c r="D1307" i="1"/>
  <c r="E1307" i="1" s="1"/>
  <c r="F1307" i="1" s="1"/>
  <c r="G1308" i="1" s="1"/>
  <c r="P1307" i="1"/>
  <c r="R1306" i="1"/>
  <c r="S1306" i="1" s="1"/>
  <c r="C1307" i="1" s="1"/>
  <c r="K1307" i="1"/>
  <c r="L1307" i="1" s="1"/>
  <c r="M1307" i="1" s="1"/>
  <c r="N1307" i="1" s="1"/>
  <c r="J1593" i="1"/>
  <c r="H1187" i="1"/>
  <c r="I1186" i="1"/>
  <c r="O1186" i="1" s="1"/>
  <c r="Q1186" i="1" s="1"/>
  <c r="R1307" i="1" l="1"/>
  <c r="S1307" i="1"/>
  <c r="C1308" i="1" s="1"/>
  <c r="K1308" i="1"/>
  <c r="L1308" i="1" s="1"/>
  <c r="M1308" i="1" s="1"/>
  <c r="N1308" i="1" s="1"/>
  <c r="T1308" i="1"/>
  <c r="D1308" i="1"/>
  <c r="E1308" i="1" s="1"/>
  <c r="F1308" i="1" s="1"/>
  <c r="G1309" i="1" s="1"/>
  <c r="B1308" i="1"/>
  <c r="P1308" i="1"/>
  <c r="U1308" i="1"/>
  <c r="J1594" i="1"/>
  <c r="H1188" i="1"/>
  <c r="I1187" i="1"/>
  <c r="O1187" i="1" s="1"/>
  <c r="Q1187" i="1" s="1"/>
  <c r="T1309" i="1" l="1"/>
  <c r="D1309" i="1"/>
  <c r="E1309" i="1" s="1"/>
  <c r="F1309" i="1" s="1"/>
  <c r="G1310" i="1" s="1"/>
  <c r="B1309" i="1"/>
  <c r="P1309" i="1"/>
  <c r="U1309" i="1"/>
  <c r="R1308" i="1"/>
  <c r="S1308" i="1"/>
  <c r="C1309" i="1" s="1"/>
  <c r="K1309" i="1"/>
  <c r="L1309" i="1" s="1"/>
  <c r="M1309" i="1" s="1"/>
  <c r="N1309" i="1" s="1"/>
  <c r="J1595" i="1"/>
  <c r="H1189" i="1"/>
  <c r="I1188" i="1"/>
  <c r="O1188" i="1" s="1"/>
  <c r="Q1188" i="1" s="1"/>
  <c r="B1310" i="1" l="1"/>
  <c r="D1310" i="1"/>
  <c r="E1310" i="1" s="1"/>
  <c r="F1310" i="1" s="1"/>
  <c r="G1311" i="1" s="1"/>
  <c r="P1310" i="1"/>
  <c r="S1309" i="1"/>
  <c r="C1310" i="1" s="1"/>
  <c r="R1309" i="1"/>
  <c r="K1310" i="1"/>
  <c r="L1310" i="1" s="1"/>
  <c r="M1310" i="1" s="1"/>
  <c r="N1310" i="1" s="1"/>
  <c r="T1310" i="1"/>
  <c r="U1310" i="1"/>
  <c r="J1596" i="1"/>
  <c r="H1190" i="1"/>
  <c r="I1189" i="1"/>
  <c r="O1189" i="1" s="1"/>
  <c r="Q1189" i="1" s="1"/>
  <c r="D1311" i="1" l="1"/>
  <c r="E1311" i="1" s="1"/>
  <c r="F1311" i="1" s="1"/>
  <c r="G1312" i="1" s="1"/>
  <c r="B1311" i="1"/>
  <c r="P1311" i="1"/>
  <c r="R1310" i="1"/>
  <c r="S1310" i="1"/>
  <c r="C1311" i="1" s="1"/>
  <c r="K1311" i="1"/>
  <c r="L1311" i="1" s="1"/>
  <c r="M1311" i="1" s="1"/>
  <c r="N1311" i="1" s="1"/>
  <c r="T1311" i="1"/>
  <c r="U1311" i="1"/>
  <c r="J1597" i="1"/>
  <c r="H1191" i="1"/>
  <c r="I1190" i="1"/>
  <c r="O1190" i="1" s="1"/>
  <c r="Q1190" i="1" s="1"/>
  <c r="U1312" i="1" l="1"/>
  <c r="P1312" i="1"/>
  <c r="B1312" i="1"/>
  <c r="D1312" i="1"/>
  <c r="E1312" i="1" s="1"/>
  <c r="F1312" i="1" s="1"/>
  <c r="G1313" i="1" s="1"/>
  <c r="S1311" i="1"/>
  <c r="C1312" i="1" s="1"/>
  <c r="R1311" i="1"/>
  <c r="K1312" i="1"/>
  <c r="L1312" i="1" s="1"/>
  <c r="M1312" i="1" s="1"/>
  <c r="N1312" i="1" s="1"/>
  <c r="T1312" i="1"/>
  <c r="J1598" i="1"/>
  <c r="H1192" i="1"/>
  <c r="I1191" i="1"/>
  <c r="O1191" i="1" s="1"/>
  <c r="Q1191" i="1" s="1"/>
  <c r="S1312" i="1" l="1"/>
  <c r="C1313" i="1" s="1"/>
  <c r="U1313" i="1"/>
  <c r="T1313" i="1"/>
  <c r="R1312" i="1"/>
  <c r="K1313" i="1"/>
  <c r="L1313" i="1" s="1"/>
  <c r="M1313" i="1" s="1"/>
  <c r="N1313" i="1" s="1"/>
  <c r="D1313" i="1"/>
  <c r="E1313" i="1" s="1"/>
  <c r="F1313" i="1" s="1"/>
  <c r="G1314" i="1" s="1"/>
  <c r="B1313" i="1"/>
  <c r="P1313" i="1"/>
  <c r="J1599" i="1"/>
  <c r="H1193" i="1"/>
  <c r="I1192" i="1"/>
  <c r="O1192" i="1" s="1"/>
  <c r="Q1192" i="1" s="1"/>
  <c r="D1314" i="1" l="1"/>
  <c r="E1314" i="1" s="1"/>
  <c r="F1314" i="1" s="1"/>
  <c r="G1315" i="1" s="1"/>
  <c r="P1314" i="1"/>
  <c r="B1314" i="1"/>
  <c r="U1314" i="1"/>
  <c r="R1313" i="1"/>
  <c r="T1314" i="1"/>
  <c r="S1313" i="1"/>
  <c r="C1314" i="1" s="1"/>
  <c r="K1314" i="1"/>
  <c r="L1314" i="1" s="1"/>
  <c r="M1314" i="1" s="1"/>
  <c r="N1314" i="1" s="1"/>
  <c r="J1600" i="1"/>
  <c r="H1194" i="1"/>
  <c r="I1193" i="1"/>
  <c r="O1193" i="1" s="1"/>
  <c r="Q1193" i="1" s="1"/>
  <c r="P1315" i="1" l="1"/>
  <c r="B1315" i="1"/>
  <c r="D1315" i="1"/>
  <c r="E1315" i="1" s="1"/>
  <c r="F1315" i="1" s="1"/>
  <c r="G1316" i="1" s="1"/>
  <c r="S1314" i="1"/>
  <c r="C1315" i="1" s="1"/>
  <c r="R1314" i="1"/>
  <c r="U1315" i="1"/>
  <c r="T1315" i="1"/>
  <c r="K1315" i="1"/>
  <c r="L1315" i="1" s="1"/>
  <c r="M1315" i="1" s="1"/>
  <c r="N1315" i="1" s="1"/>
  <c r="H1195" i="1"/>
  <c r="I1194" i="1"/>
  <c r="O1194" i="1" s="1"/>
  <c r="Q1194" i="1" s="1"/>
  <c r="S1315" i="1" l="1"/>
  <c r="C1316" i="1" s="1"/>
  <c r="R1315" i="1"/>
  <c r="T1316" i="1"/>
  <c r="U1316" i="1"/>
  <c r="K1316" i="1"/>
  <c r="L1316" i="1" s="1"/>
  <c r="M1316" i="1" s="1"/>
  <c r="N1316" i="1" s="1"/>
  <c r="D1316" i="1"/>
  <c r="E1316" i="1" s="1"/>
  <c r="F1316" i="1" s="1"/>
  <c r="G1317" i="1" s="1"/>
  <c r="B1316" i="1"/>
  <c r="P1316" i="1"/>
  <c r="H1196" i="1"/>
  <c r="I1195" i="1"/>
  <c r="O1195" i="1" s="1"/>
  <c r="Q1195" i="1" s="1"/>
  <c r="S1316" i="1" l="1"/>
  <c r="C1317" i="1" s="1"/>
  <c r="T1317" i="1"/>
  <c r="U1317" i="1"/>
  <c r="R1316" i="1"/>
  <c r="K1317" i="1"/>
  <c r="L1317" i="1" s="1"/>
  <c r="M1317" i="1" s="1"/>
  <c r="N1317" i="1" s="1"/>
  <c r="P1317" i="1"/>
  <c r="D1317" i="1"/>
  <c r="E1317" i="1" s="1"/>
  <c r="F1317" i="1" s="1"/>
  <c r="G1318" i="1" s="1"/>
  <c r="B1317" i="1"/>
  <c r="H1197" i="1"/>
  <c r="I1196" i="1"/>
  <c r="O1196" i="1" s="1"/>
  <c r="Q1196" i="1" s="1"/>
  <c r="T1318" i="1" l="1"/>
  <c r="U1318" i="1"/>
  <c r="R1317" i="1"/>
  <c r="S1317" i="1"/>
  <c r="C1318" i="1" s="1"/>
  <c r="K1318" i="1"/>
  <c r="L1318" i="1" s="1"/>
  <c r="M1318" i="1" s="1"/>
  <c r="N1318" i="1" s="1"/>
  <c r="D1318" i="1"/>
  <c r="E1318" i="1" s="1"/>
  <c r="F1318" i="1" s="1"/>
  <c r="G1319" i="1" s="1"/>
  <c r="B1318" i="1"/>
  <c r="P1318" i="1"/>
  <c r="H1198" i="1"/>
  <c r="I1197" i="1"/>
  <c r="O1197" i="1" s="1"/>
  <c r="Q1197" i="1" s="1"/>
  <c r="S1318" i="1" l="1"/>
  <c r="C1319" i="1" s="1"/>
  <c r="R1318" i="1"/>
  <c r="U1319" i="1"/>
  <c r="T1319" i="1"/>
  <c r="K1319" i="1"/>
  <c r="L1319" i="1" s="1"/>
  <c r="M1319" i="1" s="1"/>
  <c r="N1319" i="1" s="1"/>
  <c r="B1319" i="1"/>
  <c r="D1319" i="1"/>
  <c r="E1319" i="1" s="1"/>
  <c r="F1319" i="1" s="1"/>
  <c r="G1320" i="1" s="1"/>
  <c r="P1319" i="1"/>
  <c r="H1199" i="1"/>
  <c r="I1198" i="1"/>
  <c r="O1198" i="1" s="1"/>
  <c r="Q1198" i="1" s="1"/>
  <c r="B1320" i="1" l="1"/>
  <c r="P1320" i="1"/>
  <c r="D1320" i="1"/>
  <c r="E1320" i="1" s="1"/>
  <c r="F1320" i="1" s="1"/>
  <c r="G1321" i="1" s="1"/>
  <c r="U1320" i="1"/>
  <c r="T1320" i="1"/>
  <c r="R1319" i="1"/>
  <c r="S1319" i="1" s="1"/>
  <c r="C1320" i="1" s="1"/>
  <c r="K1320" i="1"/>
  <c r="L1320" i="1" s="1"/>
  <c r="M1320" i="1" s="1"/>
  <c r="N1320" i="1" s="1"/>
  <c r="H1200" i="1"/>
  <c r="I1199" i="1"/>
  <c r="O1199" i="1" s="1"/>
  <c r="Q1199" i="1" s="1"/>
  <c r="D1321" i="1" l="1"/>
  <c r="E1321" i="1" s="1"/>
  <c r="F1321" i="1" s="1"/>
  <c r="G1322" i="1" s="1"/>
  <c r="B1321" i="1"/>
  <c r="P1321" i="1"/>
  <c r="S1320" i="1"/>
  <c r="C1321" i="1" s="1"/>
  <c r="R1320" i="1"/>
  <c r="U1321" i="1"/>
  <c r="T1321" i="1"/>
  <c r="K1321" i="1"/>
  <c r="L1321" i="1" s="1"/>
  <c r="M1321" i="1" s="1"/>
  <c r="N1321" i="1" s="1"/>
  <c r="H1201" i="1"/>
  <c r="I1200" i="1"/>
  <c r="O1200" i="1" s="1"/>
  <c r="Q1200" i="1" s="1"/>
  <c r="U1322" i="1" l="1"/>
  <c r="R1321" i="1"/>
  <c r="S1321" i="1"/>
  <c r="C1322" i="1" s="1"/>
  <c r="T1322" i="1"/>
  <c r="K1322" i="1"/>
  <c r="L1322" i="1" s="1"/>
  <c r="M1322" i="1" s="1"/>
  <c r="N1322" i="1" s="1"/>
  <c r="P1322" i="1"/>
  <c r="D1322" i="1"/>
  <c r="E1322" i="1" s="1"/>
  <c r="F1322" i="1" s="1"/>
  <c r="G1323" i="1" s="1"/>
  <c r="B1322" i="1"/>
  <c r="H1202" i="1"/>
  <c r="I1201" i="1"/>
  <c r="O1201" i="1" s="1"/>
  <c r="Q1201" i="1" s="1"/>
  <c r="R1322" i="1" l="1"/>
  <c r="K1323" i="1"/>
  <c r="L1323" i="1" s="1"/>
  <c r="M1323" i="1" s="1"/>
  <c r="N1323" i="1" s="1"/>
  <c r="U1323" i="1"/>
  <c r="T1323" i="1"/>
  <c r="S1322" i="1"/>
  <c r="C1323" i="1" s="1"/>
  <c r="B1323" i="1"/>
  <c r="D1323" i="1"/>
  <c r="E1323" i="1" s="1"/>
  <c r="F1323" i="1" s="1"/>
  <c r="G1324" i="1" s="1"/>
  <c r="P1323" i="1"/>
  <c r="H1203" i="1"/>
  <c r="I1202" i="1"/>
  <c r="O1202" i="1" s="1"/>
  <c r="Q1202" i="1" s="1"/>
  <c r="P1324" i="1" l="1"/>
  <c r="B1324" i="1"/>
  <c r="D1324" i="1"/>
  <c r="E1324" i="1" s="1"/>
  <c r="F1324" i="1" s="1"/>
  <c r="G1325" i="1" s="1"/>
  <c r="K1324" i="1"/>
  <c r="L1324" i="1" s="1"/>
  <c r="M1324" i="1" s="1"/>
  <c r="N1324" i="1" s="1"/>
  <c r="R1323" i="1"/>
  <c r="S1323" i="1" s="1"/>
  <c r="C1324" i="1" s="1"/>
  <c r="T1324" i="1"/>
  <c r="U1324" i="1"/>
  <c r="H1204" i="1"/>
  <c r="I1203" i="1"/>
  <c r="O1203" i="1" s="1"/>
  <c r="Q1203" i="1" s="1"/>
  <c r="S1324" i="1" l="1"/>
  <c r="C1325" i="1" s="1"/>
  <c r="R1324" i="1"/>
  <c r="K1325" i="1"/>
  <c r="L1325" i="1" s="1"/>
  <c r="M1325" i="1" s="1"/>
  <c r="N1325" i="1" s="1"/>
  <c r="U1325" i="1"/>
  <c r="T1325" i="1"/>
  <c r="B1325" i="1"/>
  <c r="P1325" i="1"/>
  <c r="D1325" i="1"/>
  <c r="E1325" i="1" s="1"/>
  <c r="F1325" i="1" s="1"/>
  <c r="G1326" i="1" s="1"/>
  <c r="H1205" i="1"/>
  <c r="I1204" i="1"/>
  <c r="O1204" i="1" s="1"/>
  <c r="Q1204" i="1" s="1"/>
  <c r="B1326" i="1" l="1"/>
  <c r="D1326" i="1"/>
  <c r="E1326" i="1" s="1"/>
  <c r="F1326" i="1" s="1"/>
  <c r="G1327" i="1" s="1"/>
  <c r="P1326" i="1"/>
  <c r="S1325" i="1"/>
  <c r="C1326" i="1" s="1"/>
  <c r="U1326" i="1"/>
  <c r="R1325" i="1"/>
  <c r="K1326" i="1"/>
  <c r="L1326" i="1" s="1"/>
  <c r="M1326" i="1" s="1"/>
  <c r="N1326" i="1" s="1"/>
  <c r="T1326" i="1"/>
  <c r="H1206" i="1"/>
  <c r="I1205" i="1"/>
  <c r="O1205" i="1" s="1"/>
  <c r="Q1205" i="1" s="1"/>
  <c r="P1327" i="1" l="1"/>
  <c r="D1327" i="1"/>
  <c r="E1327" i="1" s="1"/>
  <c r="F1327" i="1" s="1"/>
  <c r="G1328" i="1" s="1"/>
  <c r="B1327" i="1"/>
  <c r="R1326" i="1"/>
  <c r="S1326" i="1" s="1"/>
  <c r="C1327" i="1" s="1"/>
  <c r="T1327" i="1"/>
  <c r="K1327" i="1"/>
  <c r="L1327" i="1" s="1"/>
  <c r="M1327" i="1" s="1"/>
  <c r="N1327" i="1" s="1"/>
  <c r="U1327" i="1"/>
  <c r="H1207" i="1"/>
  <c r="I1206" i="1"/>
  <c r="O1206" i="1" s="1"/>
  <c r="Q1206" i="1" s="1"/>
  <c r="P1328" i="1" l="1"/>
  <c r="B1328" i="1"/>
  <c r="D1328" i="1"/>
  <c r="E1328" i="1" s="1"/>
  <c r="F1328" i="1" s="1"/>
  <c r="G1329" i="1" s="1"/>
  <c r="U1328" i="1"/>
  <c r="K1328" i="1"/>
  <c r="L1328" i="1" s="1"/>
  <c r="M1328" i="1" s="1"/>
  <c r="N1328" i="1" s="1"/>
  <c r="R1327" i="1"/>
  <c r="T1328" i="1"/>
  <c r="S1327" i="1"/>
  <c r="C1328" i="1" s="1"/>
  <c r="H1208" i="1"/>
  <c r="I1207" i="1"/>
  <c r="O1207" i="1" s="1"/>
  <c r="Q1207" i="1" s="1"/>
  <c r="B1329" i="1" l="1"/>
  <c r="P1329" i="1"/>
  <c r="D1329" i="1"/>
  <c r="E1329" i="1" s="1"/>
  <c r="F1329" i="1" s="1"/>
  <c r="G1330" i="1" s="1"/>
  <c r="S1328" i="1"/>
  <c r="C1329" i="1" s="1"/>
  <c r="K1329" i="1"/>
  <c r="L1329" i="1" s="1"/>
  <c r="M1329" i="1" s="1"/>
  <c r="N1329" i="1" s="1"/>
  <c r="R1328" i="1"/>
  <c r="U1329" i="1"/>
  <c r="T1329" i="1"/>
  <c r="H1209" i="1"/>
  <c r="I1208" i="1"/>
  <c r="O1208" i="1" s="1"/>
  <c r="Q1208" i="1" s="1"/>
  <c r="B1330" i="1" l="1"/>
  <c r="P1330" i="1"/>
  <c r="D1330" i="1"/>
  <c r="E1330" i="1" s="1"/>
  <c r="F1330" i="1" s="1"/>
  <c r="G1331" i="1" s="1"/>
  <c r="T1330" i="1"/>
  <c r="K1330" i="1"/>
  <c r="L1330" i="1" s="1"/>
  <c r="M1330" i="1" s="1"/>
  <c r="N1330" i="1" s="1"/>
  <c r="U1330" i="1"/>
  <c r="S1329" i="1"/>
  <c r="C1330" i="1" s="1"/>
  <c r="R1329" i="1"/>
  <c r="H1210" i="1"/>
  <c r="I1209" i="1"/>
  <c r="O1209" i="1" s="1"/>
  <c r="Q1209" i="1" s="1"/>
  <c r="B1331" i="1" l="1"/>
  <c r="P1331" i="1"/>
  <c r="D1331" i="1"/>
  <c r="E1331" i="1" s="1"/>
  <c r="F1331" i="1" s="1"/>
  <c r="G1332" i="1" s="1"/>
  <c r="S1330" i="1"/>
  <c r="C1331" i="1" s="1"/>
  <c r="T1331" i="1"/>
  <c r="R1330" i="1"/>
  <c r="K1331" i="1"/>
  <c r="L1331" i="1" s="1"/>
  <c r="M1331" i="1" s="1"/>
  <c r="N1331" i="1" s="1"/>
  <c r="U1331" i="1"/>
  <c r="H1211" i="1"/>
  <c r="I1210" i="1"/>
  <c r="O1210" i="1" s="1"/>
  <c r="Q1210" i="1" s="1"/>
  <c r="D1332" i="1" l="1"/>
  <c r="E1332" i="1" s="1"/>
  <c r="F1332" i="1" s="1"/>
  <c r="G1333" i="1" s="1"/>
  <c r="P1332" i="1"/>
  <c r="B1332" i="1"/>
  <c r="R1331" i="1"/>
  <c r="T1332" i="1"/>
  <c r="S1331" i="1"/>
  <c r="C1332" i="1" s="1"/>
  <c r="K1332" i="1"/>
  <c r="L1332" i="1" s="1"/>
  <c r="M1332" i="1" s="1"/>
  <c r="N1332" i="1" s="1"/>
  <c r="U1332" i="1"/>
  <c r="H1212" i="1"/>
  <c r="I1211" i="1"/>
  <c r="O1211" i="1" s="1"/>
  <c r="Q1211" i="1" s="1"/>
  <c r="U1333" i="1" l="1"/>
  <c r="K1333" i="1"/>
  <c r="L1333" i="1" s="1"/>
  <c r="M1333" i="1" s="1"/>
  <c r="N1333" i="1" s="1"/>
  <c r="S1332" i="1"/>
  <c r="C1333" i="1" s="1"/>
  <c r="T1333" i="1"/>
  <c r="R1332" i="1"/>
  <c r="P1333" i="1"/>
  <c r="D1333" i="1"/>
  <c r="E1333" i="1" s="1"/>
  <c r="F1333" i="1" s="1"/>
  <c r="G1334" i="1" s="1"/>
  <c r="B1333" i="1"/>
  <c r="H1213" i="1"/>
  <c r="I1212" i="1"/>
  <c r="O1212" i="1" s="1"/>
  <c r="Q1212" i="1" s="1"/>
  <c r="S1333" i="1" l="1"/>
  <c r="C1334" i="1" s="1"/>
  <c r="U1334" i="1"/>
  <c r="K1334" i="1"/>
  <c r="L1334" i="1" s="1"/>
  <c r="M1334" i="1" s="1"/>
  <c r="N1334" i="1" s="1"/>
  <c r="T1334" i="1"/>
  <c r="R1333" i="1"/>
  <c r="B1334" i="1"/>
  <c r="P1334" i="1"/>
  <c r="D1334" i="1"/>
  <c r="E1334" i="1" s="1"/>
  <c r="F1334" i="1" s="1"/>
  <c r="G1335" i="1" s="1"/>
  <c r="H1214" i="1"/>
  <c r="I1213" i="1"/>
  <c r="O1213" i="1" s="1"/>
  <c r="Q1213" i="1" s="1"/>
  <c r="D1335" i="1" l="1"/>
  <c r="E1335" i="1" s="1"/>
  <c r="F1335" i="1" s="1"/>
  <c r="G1336" i="1" s="1"/>
  <c r="B1335" i="1"/>
  <c r="P1335" i="1"/>
  <c r="S1334" i="1"/>
  <c r="C1335" i="1" s="1"/>
  <c r="R1334" i="1"/>
  <c r="K1335" i="1"/>
  <c r="L1335" i="1" s="1"/>
  <c r="M1335" i="1" s="1"/>
  <c r="N1335" i="1" s="1"/>
  <c r="U1335" i="1"/>
  <c r="T1335" i="1"/>
  <c r="H1215" i="1"/>
  <c r="I1214" i="1"/>
  <c r="O1214" i="1" s="1"/>
  <c r="Q1214" i="1" s="1"/>
  <c r="S1335" i="1" l="1"/>
  <c r="C1336" i="1" s="1"/>
  <c r="K1336" i="1"/>
  <c r="L1336" i="1" s="1"/>
  <c r="M1336" i="1" s="1"/>
  <c r="N1336" i="1" s="1"/>
  <c r="R1335" i="1"/>
  <c r="U1336" i="1"/>
  <c r="T1336" i="1"/>
  <c r="D1336" i="1"/>
  <c r="E1336" i="1" s="1"/>
  <c r="F1336" i="1" s="1"/>
  <c r="G1337" i="1" s="1"/>
  <c r="P1336" i="1"/>
  <c r="B1336" i="1"/>
  <c r="I1215" i="1"/>
  <c r="O1215" i="1" s="1"/>
  <c r="Q1215" i="1" s="1"/>
  <c r="H1216" i="1"/>
  <c r="T1337" i="1" l="1"/>
  <c r="S1336" i="1"/>
  <c r="C1337" i="1" s="1"/>
  <c r="K1337" i="1"/>
  <c r="L1337" i="1" s="1"/>
  <c r="M1337" i="1" s="1"/>
  <c r="N1337" i="1" s="1"/>
  <c r="R1336" i="1"/>
  <c r="U1337" i="1"/>
  <c r="P1337" i="1"/>
  <c r="B1337" i="1"/>
  <c r="D1337" i="1"/>
  <c r="E1337" i="1" s="1"/>
  <c r="F1337" i="1" s="1"/>
  <c r="G1338" i="1" s="1"/>
  <c r="H1217" i="1"/>
  <c r="I1216" i="1"/>
  <c r="O1216" i="1" s="1"/>
  <c r="Q1216" i="1" s="1"/>
  <c r="D1338" i="1" l="1"/>
  <c r="E1338" i="1" s="1"/>
  <c r="F1338" i="1" s="1"/>
  <c r="G1339" i="1" s="1"/>
  <c r="B1338" i="1"/>
  <c r="P1338" i="1"/>
  <c r="S1337" i="1"/>
  <c r="C1338" i="1" s="1"/>
  <c r="U1338" i="1"/>
  <c r="R1337" i="1"/>
  <c r="T1338" i="1"/>
  <c r="K1338" i="1"/>
  <c r="L1338" i="1" s="1"/>
  <c r="M1338" i="1" s="1"/>
  <c r="N1338" i="1" s="1"/>
  <c r="H1218" i="1"/>
  <c r="I1217" i="1"/>
  <c r="O1217" i="1" s="1"/>
  <c r="Q1217" i="1" s="1"/>
  <c r="P1339" i="1" l="1"/>
  <c r="D1339" i="1"/>
  <c r="E1339" i="1" s="1"/>
  <c r="F1339" i="1" s="1"/>
  <c r="G1340" i="1" s="1"/>
  <c r="B1339" i="1"/>
  <c r="S1338" i="1"/>
  <c r="C1339" i="1" s="1"/>
  <c r="R1338" i="1"/>
  <c r="T1339" i="1"/>
  <c r="K1339" i="1"/>
  <c r="L1339" i="1" s="1"/>
  <c r="M1339" i="1" s="1"/>
  <c r="N1339" i="1" s="1"/>
  <c r="U1339" i="1"/>
  <c r="H1219" i="1"/>
  <c r="I1218" i="1"/>
  <c r="O1218" i="1" s="1"/>
  <c r="Q1218" i="1" s="1"/>
  <c r="D1340" i="1" l="1"/>
  <c r="E1340" i="1" s="1"/>
  <c r="F1340" i="1" s="1"/>
  <c r="G1341" i="1" s="1"/>
  <c r="P1340" i="1"/>
  <c r="B1340" i="1"/>
  <c r="K1340" i="1"/>
  <c r="L1340" i="1" s="1"/>
  <c r="M1340" i="1" s="1"/>
  <c r="N1340" i="1" s="1"/>
  <c r="R1339" i="1"/>
  <c r="U1340" i="1"/>
  <c r="T1340" i="1"/>
  <c r="S1339" i="1"/>
  <c r="C1340" i="1" s="1"/>
  <c r="H1220" i="1"/>
  <c r="I1219" i="1"/>
  <c r="O1219" i="1" s="1"/>
  <c r="Q1219" i="1" s="1"/>
  <c r="S1340" i="1" l="1"/>
  <c r="C1341" i="1" s="1"/>
  <c r="U1341" i="1"/>
  <c r="K1341" i="1"/>
  <c r="L1341" i="1" s="1"/>
  <c r="M1341" i="1" s="1"/>
  <c r="N1341" i="1" s="1"/>
  <c r="T1341" i="1"/>
  <c r="R1340" i="1"/>
  <c r="D1341" i="1"/>
  <c r="E1341" i="1" s="1"/>
  <c r="F1341" i="1" s="1"/>
  <c r="G1342" i="1" s="1"/>
  <c r="B1341" i="1"/>
  <c r="P1341" i="1"/>
  <c r="H1221" i="1"/>
  <c r="I1220" i="1"/>
  <c r="O1220" i="1" s="1"/>
  <c r="Q1220" i="1" s="1"/>
  <c r="R1341" i="1" l="1"/>
  <c r="U1342" i="1"/>
  <c r="T1342" i="1"/>
  <c r="K1342" i="1"/>
  <c r="L1342" i="1" s="1"/>
  <c r="M1342" i="1" s="1"/>
  <c r="N1342" i="1" s="1"/>
  <c r="S1341" i="1"/>
  <c r="C1342" i="1" s="1"/>
  <c r="P1342" i="1"/>
  <c r="B1342" i="1"/>
  <c r="D1342" i="1"/>
  <c r="E1342" i="1" s="1"/>
  <c r="F1342" i="1" s="1"/>
  <c r="G1343" i="1" s="1"/>
  <c r="H1222" i="1"/>
  <c r="I1221" i="1"/>
  <c r="O1221" i="1" s="1"/>
  <c r="Q1221" i="1" s="1"/>
  <c r="K1343" i="1" l="1"/>
  <c r="L1343" i="1" s="1"/>
  <c r="M1343" i="1" s="1"/>
  <c r="N1343" i="1" s="1"/>
  <c r="S1342" i="1"/>
  <c r="C1343" i="1" s="1"/>
  <c r="R1342" i="1"/>
  <c r="U1343" i="1"/>
  <c r="T1343" i="1"/>
  <c r="B1343" i="1"/>
  <c r="P1343" i="1"/>
  <c r="D1343" i="1"/>
  <c r="E1343" i="1" s="1"/>
  <c r="F1343" i="1" s="1"/>
  <c r="G1344" i="1" s="1"/>
  <c r="H1223" i="1"/>
  <c r="I1222" i="1"/>
  <c r="O1222" i="1" s="1"/>
  <c r="Q1222" i="1" s="1"/>
  <c r="D1344" i="1" l="1"/>
  <c r="E1344" i="1" s="1"/>
  <c r="F1344" i="1" s="1"/>
  <c r="G1345" i="1" s="1"/>
  <c r="P1344" i="1"/>
  <c r="B1344" i="1"/>
  <c r="U1344" i="1"/>
  <c r="T1344" i="1"/>
  <c r="S1343" i="1"/>
  <c r="C1344" i="1" s="1"/>
  <c r="K1344" i="1"/>
  <c r="L1344" i="1" s="1"/>
  <c r="M1344" i="1" s="1"/>
  <c r="N1344" i="1" s="1"/>
  <c r="R1343" i="1"/>
  <c r="H1224" i="1"/>
  <c r="I1223" i="1"/>
  <c r="O1223" i="1" s="1"/>
  <c r="Q1223" i="1" s="1"/>
  <c r="U1345" i="1" l="1"/>
  <c r="R1344" i="1"/>
  <c r="T1345" i="1"/>
  <c r="S1344" i="1"/>
  <c r="C1345" i="1" s="1"/>
  <c r="K1345" i="1"/>
  <c r="L1345" i="1" s="1"/>
  <c r="M1345" i="1" s="1"/>
  <c r="N1345" i="1" s="1"/>
  <c r="D1345" i="1"/>
  <c r="E1345" i="1" s="1"/>
  <c r="F1345" i="1" s="1"/>
  <c r="G1346" i="1" s="1"/>
  <c r="B1345" i="1"/>
  <c r="P1345" i="1"/>
  <c r="H1225" i="1"/>
  <c r="I1224" i="1"/>
  <c r="O1224" i="1" s="1"/>
  <c r="Q1224" i="1" s="1"/>
  <c r="B1346" i="1" l="1"/>
  <c r="P1346" i="1"/>
  <c r="D1346" i="1"/>
  <c r="E1346" i="1" s="1"/>
  <c r="F1346" i="1" s="1"/>
  <c r="G1347" i="1" s="1"/>
  <c r="T1346" i="1"/>
  <c r="R1345" i="1"/>
  <c r="S1345" i="1" s="1"/>
  <c r="C1346" i="1" s="1"/>
  <c r="U1346" i="1"/>
  <c r="K1346" i="1"/>
  <c r="L1346" i="1" s="1"/>
  <c r="M1346" i="1" s="1"/>
  <c r="N1346" i="1" s="1"/>
  <c r="H1226" i="1"/>
  <c r="I1225" i="1"/>
  <c r="O1225" i="1" s="1"/>
  <c r="Q1225" i="1" s="1"/>
  <c r="U1347" i="1" l="1"/>
  <c r="T1347" i="1"/>
  <c r="S1346" i="1"/>
  <c r="C1347" i="1" s="1"/>
  <c r="K1347" i="1"/>
  <c r="L1347" i="1" s="1"/>
  <c r="M1347" i="1" s="1"/>
  <c r="N1347" i="1" s="1"/>
  <c r="R1346" i="1"/>
  <c r="B1347" i="1"/>
  <c r="P1347" i="1"/>
  <c r="D1347" i="1"/>
  <c r="E1347" i="1" s="1"/>
  <c r="F1347" i="1" s="1"/>
  <c r="G1348" i="1" s="1"/>
  <c r="H1227" i="1"/>
  <c r="I1226" i="1"/>
  <c r="O1226" i="1" s="1"/>
  <c r="Q1226" i="1" s="1"/>
  <c r="K1348" i="1" l="1"/>
  <c r="L1348" i="1" s="1"/>
  <c r="M1348" i="1" s="1"/>
  <c r="N1348" i="1" s="1"/>
  <c r="R1347" i="1"/>
  <c r="T1348" i="1"/>
  <c r="S1347" i="1"/>
  <c r="C1348" i="1" s="1"/>
  <c r="U1348" i="1"/>
  <c r="B1348" i="1"/>
  <c r="P1348" i="1"/>
  <c r="D1348" i="1"/>
  <c r="E1348" i="1" s="1"/>
  <c r="F1348" i="1" s="1"/>
  <c r="G1349" i="1" s="1"/>
  <c r="H1228" i="1"/>
  <c r="I1227" i="1"/>
  <c r="O1227" i="1" s="1"/>
  <c r="Q1227" i="1" s="1"/>
  <c r="P1349" i="1" l="1"/>
  <c r="D1349" i="1"/>
  <c r="E1349" i="1" s="1"/>
  <c r="F1349" i="1" s="1"/>
  <c r="G1350" i="1" s="1"/>
  <c r="B1349" i="1"/>
  <c r="U1349" i="1"/>
  <c r="R1348" i="1"/>
  <c r="S1348" i="1" s="1"/>
  <c r="C1349" i="1" s="1"/>
  <c r="T1349" i="1"/>
  <c r="K1349" i="1"/>
  <c r="L1349" i="1" s="1"/>
  <c r="M1349" i="1" s="1"/>
  <c r="N1349" i="1" s="1"/>
  <c r="H1229" i="1"/>
  <c r="I1228" i="1"/>
  <c r="O1228" i="1" s="1"/>
  <c r="Q1228" i="1" s="1"/>
  <c r="D1350" i="1" l="1"/>
  <c r="E1350" i="1" s="1"/>
  <c r="F1350" i="1" s="1"/>
  <c r="G1351" i="1" s="1"/>
  <c r="B1350" i="1"/>
  <c r="P1350" i="1"/>
  <c r="U1350" i="1"/>
  <c r="R1349" i="1"/>
  <c r="S1349" i="1" s="1"/>
  <c r="C1350" i="1" s="1"/>
  <c r="T1350" i="1"/>
  <c r="K1350" i="1"/>
  <c r="L1350" i="1" s="1"/>
  <c r="M1350" i="1" s="1"/>
  <c r="N1350" i="1" s="1"/>
  <c r="H1230" i="1"/>
  <c r="I1229" i="1"/>
  <c r="O1229" i="1" s="1"/>
  <c r="Q1229" i="1" s="1"/>
  <c r="D1351" i="1" l="1"/>
  <c r="E1351" i="1" s="1"/>
  <c r="F1351" i="1" s="1"/>
  <c r="G1352" i="1" s="1"/>
  <c r="B1351" i="1"/>
  <c r="P1351" i="1"/>
  <c r="K1351" i="1"/>
  <c r="L1351" i="1" s="1"/>
  <c r="M1351" i="1" s="1"/>
  <c r="N1351" i="1" s="1"/>
  <c r="S1350" i="1"/>
  <c r="C1351" i="1" s="1"/>
  <c r="T1351" i="1"/>
  <c r="R1350" i="1"/>
  <c r="U1351" i="1"/>
  <c r="H1231" i="1"/>
  <c r="I1230" i="1"/>
  <c r="O1230" i="1" s="1"/>
  <c r="Q1230" i="1" s="1"/>
  <c r="U1352" i="1" l="1"/>
  <c r="R1351" i="1"/>
  <c r="T1352" i="1"/>
  <c r="K1352" i="1"/>
  <c r="L1352" i="1" s="1"/>
  <c r="M1352" i="1" s="1"/>
  <c r="N1352" i="1" s="1"/>
  <c r="S1351" i="1"/>
  <c r="C1352" i="1" s="1"/>
  <c r="B1352" i="1"/>
  <c r="P1352" i="1"/>
  <c r="D1352" i="1"/>
  <c r="E1352" i="1" s="1"/>
  <c r="F1352" i="1" s="1"/>
  <c r="G1353" i="1" s="1"/>
  <c r="H1232" i="1"/>
  <c r="I1231" i="1"/>
  <c r="O1231" i="1" s="1"/>
  <c r="Q1231" i="1" s="1"/>
  <c r="U1353" i="1" l="1"/>
  <c r="R1352" i="1"/>
  <c r="T1353" i="1"/>
  <c r="K1353" i="1"/>
  <c r="L1353" i="1" s="1"/>
  <c r="M1353" i="1" s="1"/>
  <c r="N1353" i="1" s="1"/>
  <c r="S1352" i="1"/>
  <c r="C1353" i="1" s="1"/>
  <c r="B1353" i="1"/>
  <c r="P1353" i="1"/>
  <c r="D1353" i="1"/>
  <c r="E1353" i="1" s="1"/>
  <c r="F1353" i="1" s="1"/>
  <c r="G1354" i="1" s="1"/>
  <c r="H1233" i="1"/>
  <c r="I1232" i="1"/>
  <c r="O1232" i="1" s="1"/>
  <c r="Q1232" i="1" s="1"/>
  <c r="B1354" i="1" l="1"/>
  <c r="P1354" i="1"/>
  <c r="D1354" i="1"/>
  <c r="E1354" i="1" s="1"/>
  <c r="F1354" i="1" s="1"/>
  <c r="G1355" i="1" s="1"/>
  <c r="T1354" i="1"/>
  <c r="S1353" i="1"/>
  <c r="C1354" i="1" s="1"/>
  <c r="R1353" i="1"/>
  <c r="U1354" i="1"/>
  <c r="K1354" i="1"/>
  <c r="L1354" i="1" s="1"/>
  <c r="M1354" i="1" s="1"/>
  <c r="N1354" i="1" s="1"/>
  <c r="H1234" i="1"/>
  <c r="I1233" i="1"/>
  <c r="O1233" i="1" s="1"/>
  <c r="Q1233" i="1" s="1"/>
  <c r="B1355" i="1" l="1"/>
  <c r="P1355" i="1"/>
  <c r="D1355" i="1"/>
  <c r="E1355" i="1" s="1"/>
  <c r="F1355" i="1" s="1"/>
  <c r="G1356" i="1" s="1"/>
  <c r="U1355" i="1"/>
  <c r="R1354" i="1"/>
  <c r="K1355" i="1"/>
  <c r="L1355" i="1" s="1"/>
  <c r="M1355" i="1" s="1"/>
  <c r="N1355" i="1" s="1"/>
  <c r="T1355" i="1"/>
  <c r="S1354" i="1"/>
  <c r="C1355" i="1" s="1"/>
  <c r="H1235" i="1"/>
  <c r="I1234" i="1"/>
  <c r="O1234" i="1" s="1"/>
  <c r="Q1234" i="1" s="1"/>
  <c r="K1356" i="1" l="1"/>
  <c r="L1356" i="1" s="1"/>
  <c r="M1356" i="1" s="1"/>
  <c r="N1356" i="1" s="1"/>
  <c r="S1355" i="1"/>
  <c r="C1356" i="1" s="1"/>
  <c r="R1355" i="1"/>
  <c r="T1356" i="1"/>
  <c r="U1356" i="1"/>
  <c r="B1356" i="1"/>
  <c r="P1356" i="1"/>
  <c r="D1356" i="1"/>
  <c r="E1356" i="1" s="1"/>
  <c r="F1356" i="1" s="1"/>
  <c r="G1357" i="1" s="1"/>
  <c r="H1236" i="1"/>
  <c r="I1235" i="1"/>
  <c r="O1235" i="1" s="1"/>
  <c r="Q1235" i="1" s="1"/>
  <c r="D1357" i="1" l="1"/>
  <c r="E1357" i="1" s="1"/>
  <c r="F1357" i="1" s="1"/>
  <c r="G1358" i="1" s="1"/>
  <c r="P1357" i="1"/>
  <c r="B1357" i="1"/>
  <c r="K1357" i="1"/>
  <c r="L1357" i="1" s="1"/>
  <c r="M1357" i="1" s="1"/>
  <c r="N1357" i="1" s="1"/>
  <c r="S1356" i="1"/>
  <c r="C1357" i="1" s="1"/>
  <c r="R1356" i="1"/>
  <c r="T1357" i="1"/>
  <c r="U1357" i="1"/>
  <c r="H1237" i="1"/>
  <c r="I1236" i="1"/>
  <c r="O1236" i="1" s="1"/>
  <c r="Q1236" i="1" s="1"/>
  <c r="U1358" i="1" l="1"/>
  <c r="S1357" i="1"/>
  <c r="C1358" i="1" s="1"/>
  <c r="T1358" i="1"/>
  <c r="R1357" i="1"/>
  <c r="K1358" i="1"/>
  <c r="L1358" i="1" s="1"/>
  <c r="M1358" i="1" s="1"/>
  <c r="N1358" i="1" s="1"/>
  <c r="D1358" i="1"/>
  <c r="E1358" i="1" s="1"/>
  <c r="F1358" i="1" s="1"/>
  <c r="G1359" i="1" s="1"/>
  <c r="B1358" i="1"/>
  <c r="P1358" i="1"/>
  <c r="H1238" i="1"/>
  <c r="I1237" i="1"/>
  <c r="O1237" i="1" s="1"/>
  <c r="Q1237" i="1" s="1"/>
  <c r="D1359" i="1" l="1"/>
  <c r="E1359" i="1" s="1"/>
  <c r="F1359" i="1" s="1"/>
  <c r="G1360" i="1" s="1"/>
  <c r="B1359" i="1"/>
  <c r="P1359" i="1"/>
  <c r="K1359" i="1"/>
  <c r="L1359" i="1" s="1"/>
  <c r="M1359" i="1" s="1"/>
  <c r="N1359" i="1" s="1"/>
  <c r="S1358" i="1"/>
  <c r="C1359" i="1" s="1"/>
  <c r="U1359" i="1"/>
  <c r="T1359" i="1"/>
  <c r="R1358" i="1"/>
  <c r="H1239" i="1"/>
  <c r="I1238" i="1"/>
  <c r="O1238" i="1" s="1"/>
  <c r="Q1238" i="1" s="1"/>
  <c r="U1360" i="1" l="1"/>
  <c r="T1360" i="1"/>
  <c r="S1359" i="1"/>
  <c r="C1360" i="1" s="1"/>
  <c r="K1360" i="1"/>
  <c r="L1360" i="1" s="1"/>
  <c r="M1360" i="1" s="1"/>
  <c r="N1360" i="1" s="1"/>
  <c r="R1359" i="1"/>
  <c r="B1360" i="1"/>
  <c r="P1360" i="1"/>
  <c r="D1360" i="1"/>
  <c r="E1360" i="1" s="1"/>
  <c r="F1360" i="1" s="1"/>
  <c r="G1361" i="1" s="1"/>
  <c r="H1240" i="1"/>
  <c r="I1239" i="1"/>
  <c r="O1239" i="1" s="1"/>
  <c r="Q1239" i="1" s="1"/>
  <c r="D1361" i="1" l="1"/>
  <c r="E1361" i="1" s="1"/>
  <c r="F1361" i="1" s="1"/>
  <c r="G1362" i="1" s="1"/>
  <c r="B1361" i="1"/>
  <c r="P1361" i="1"/>
  <c r="U1361" i="1"/>
  <c r="T1361" i="1"/>
  <c r="S1360" i="1"/>
  <c r="C1361" i="1" s="1"/>
  <c r="R1360" i="1"/>
  <c r="K1361" i="1"/>
  <c r="L1361" i="1" s="1"/>
  <c r="M1361" i="1" s="1"/>
  <c r="N1361" i="1" s="1"/>
  <c r="H1241" i="1"/>
  <c r="I1240" i="1"/>
  <c r="O1240" i="1" s="1"/>
  <c r="Q1240" i="1" s="1"/>
  <c r="P1362" i="1" l="1"/>
  <c r="B1362" i="1"/>
  <c r="D1362" i="1"/>
  <c r="E1362" i="1" s="1"/>
  <c r="F1362" i="1" s="1"/>
  <c r="G1363" i="1" s="1"/>
  <c r="R1361" i="1"/>
  <c r="T1362" i="1"/>
  <c r="K1362" i="1"/>
  <c r="L1362" i="1" s="1"/>
  <c r="M1362" i="1" s="1"/>
  <c r="N1362" i="1" s="1"/>
  <c r="S1361" i="1"/>
  <c r="C1362" i="1" s="1"/>
  <c r="U1362" i="1"/>
  <c r="H1242" i="1"/>
  <c r="I1241" i="1"/>
  <c r="O1241" i="1" s="1"/>
  <c r="Q1241" i="1" s="1"/>
  <c r="B1363" i="1" l="1"/>
  <c r="P1363" i="1"/>
  <c r="D1363" i="1"/>
  <c r="E1363" i="1" s="1"/>
  <c r="F1363" i="1" s="1"/>
  <c r="G1364" i="1" s="1"/>
  <c r="U1363" i="1"/>
  <c r="K1363" i="1"/>
  <c r="L1363" i="1" s="1"/>
  <c r="M1363" i="1" s="1"/>
  <c r="N1363" i="1" s="1"/>
  <c r="S1362" i="1"/>
  <c r="C1363" i="1" s="1"/>
  <c r="T1363" i="1"/>
  <c r="R1362" i="1"/>
  <c r="H1243" i="1"/>
  <c r="I1242" i="1"/>
  <c r="O1242" i="1" s="1"/>
  <c r="Q1242" i="1" s="1"/>
  <c r="B1364" i="1" l="1"/>
  <c r="P1364" i="1"/>
  <c r="D1364" i="1"/>
  <c r="E1364" i="1" s="1"/>
  <c r="F1364" i="1" s="1"/>
  <c r="G1365" i="1" s="1"/>
  <c r="K1364" i="1"/>
  <c r="L1364" i="1" s="1"/>
  <c r="M1364" i="1" s="1"/>
  <c r="N1364" i="1" s="1"/>
  <c r="T1364" i="1"/>
  <c r="R1363" i="1"/>
  <c r="S1363" i="1"/>
  <c r="C1364" i="1" s="1"/>
  <c r="U1364" i="1"/>
  <c r="H1244" i="1"/>
  <c r="I1243" i="1"/>
  <c r="O1243" i="1" s="1"/>
  <c r="Q1243" i="1" s="1"/>
  <c r="U1365" i="1" l="1"/>
  <c r="S1364" i="1"/>
  <c r="C1365" i="1" s="1"/>
  <c r="K1365" i="1"/>
  <c r="L1365" i="1" s="1"/>
  <c r="M1365" i="1" s="1"/>
  <c r="N1365" i="1" s="1"/>
  <c r="T1365" i="1"/>
  <c r="R1364" i="1"/>
  <c r="P1365" i="1"/>
  <c r="B1365" i="1"/>
  <c r="D1365" i="1"/>
  <c r="E1365" i="1" s="1"/>
  <c r="F1365" i="1" s="1"/>
  <c r="G1366" i="1" s="1"/>
  <c r="I1244" i="1"/>
  <c r="O1244" i="1" s="1"/>
  <c r="Q1244" i="1" s="1"/>
  <c r="H1245" i="1"/>
  <c r="S1365" i="1" l="1"/>
  <c r="C1366" i="1" s="1"/>
  <c r="U1366" i="1"/>
  <c r="T1366" i="1"/>
  <c r="K1366" i="1"/>
  <c r="L1366" i="1" s="1"/>
  <c r="M1366" i="1" s="1"/>
  <c r="N1366" i="1" s="1"/>
  <c r="R1365" i="1"/>
  <c r="D1366" i="1"/>
  <c r="E1366" i="1" s="1"/>
  <c r="F1366" i="1" s="1"/>
  <c r="G1367" i="1" s="1"/>
  <c r="B1366" i="1"/>
  <c r="P1366" i="1"/>
  <c r="H1246" i="1"/>
  <c r="I1245" i="1"/>
  <c r="O1245" i="1" s="1"/>
  <c r="Q1245" i="1" s="1"/>
  <c r="B1367" i="1" l="1"/>
  <c r="P1367" i="1"/>
  <c r="D1367" i="1"/>
  <c r="E1367" i="1" s="1"/>
  <c r="F1367" i="1" s="1"/>
  <c r="G1368" i="1" s="1"/>
  <c r="T1367" i="1"/>
  <c r="S1366" i="1"/>
  <c r="C1367" i="1" s="1"/>
  <c r="U1367" i="1"/>
  <c r="R1366" i="1"/>
  <c r="K1367" i="1"/>
  <c r="L1367" i="1" s="1"/>
  <c r="M1367" i="1" s="1"/>
  <c r="N1367" i="1" s="1"/>
  <c r="H1247" i="1"/>
  <c r="I1246" i="1"/>
  <c r="O1246" i="1" s="1"/>
  <c r="Q1246" i="1" s="1"/>
  <c r="D1368" i="1" l="1"/>
  <c r="E1368" i="1" s="1"/>
  <c r="F1368" i="1" s="1"/>
  <c r="G1369" i="1" s="1"/>
  <c r="P1368" i="1"/>
  <c r="B1368" i="1"/>
  <c r="K1368" i="1"/>
  <c r="L1368" i="1" s="1"/>
  <c r="M1368" i="1" s="1"/>
  <c r="N1368" i="1" s="1"/>
  <c r="R1367" i="1"/>
  <c r="S1367" i="1" s="1"/>
  <c r="C1368" i="1" s="1"/>
  <c r="U1368" i="1"/>
  <c r="T1368" i="1"/>
  <c r="H1248" i="1"/>
  <c r="I1247" i="1"/>
  <c r="O1247" i="1" s="1"/>
  <c r="Q1247" i="1" s="1"/>
  <c r="K1369" i="1" l="1"/>
  <c r="L1369" i="1" s="1"/>
  <c r="M1369" i="1" s="1"/>
  <c r="N1369" i="1" s="1"/>
  <c r="S1368" i="1"/>
  <c r="C1369" i="1" s="1"/>
  <c r="T1369" i="1"/>
  <c r="R1368" i="1"/>
  <c r="U1369" i="1"/>
  <c r="P1369" i="1"/>
  <c r="D1369" i="1"/>
  <c r="E1369" i="1" s="1"/>
  <c r="F1369" i="1" s="1"/>
  <c r="G1370" i="1" s="1"/>
  <c r="B1369" i="1"/>
  <c r="H1249" i="1"/>
  <c r="I1248" i="1"/>
  <c r="O1248" i="1" s="1"/>
  <c r="Q1248" i="1" s="1"/>
  <c r="B1370" i="1" l="1"/>
  <c r="P1370" i="1"/>
  <c r="D1370" i="1"/>
  <c r="E1370" i="1" s="1"/>
  <c r="F1370" i="1" s="1"/>
  <c r="G1371" i="1" s="1"/>
  <c r="T1370" i="1"/>
  <c r="S1369" i="1"/>
  <c r="C1370" i="1" s="1"/>
  <c r="R1369" i="1"/>
  <c r="K1370" i="1"/>
  <c r="L1370" i="1" s="1"/>
  <c r="M1370" i="1" s="1"/>
  <c r="N1370" i="1" s="1"/>
  <c r="U1370" i="1"/>
  <c r="H1250" i="1"/>
  <c r="I1249" i="1"/>
  <c r="O1249" i="1" s="1"/>
  <c r="Q1249" i="1" s="1"/>
  <c r="D1371" i="1" l="1"/>
  <c r="E1371" i="1" s="1"/>
  <c r="F1371" i="1" s="1"/>
  <c r="G1372" i="1" s="1"/>
  <c r="B1371" i="1"/>
  <c r="P1371" i="1"/>
  <c r="K1371" i="1"/>
  <c r="L1371" i="1" s="1"/>
  <c r="M1371" i="1" s="1"/>
  <c r="N1371" i="1" s="1"/>
  <c r="R1370" i="1"/>
  <c r="S1370" i="1" s="1"/>
  <c r="C1371" i="1" s="1"/>
  <c r="U1371" i="1"/>
  <c r="T1371" i="1"/>
  <c r="H1251" i="1"/>
  <c r="I1250" i="1"/>
  <c r="O1250" i="1" s="1"/>
  <c r="Q1250" i="1" s="1"/>
  <c r="B1372" i="1" l="1"/>
  <c r="P1372" i="1"/>
  <c r="D1372" i="1"/>
  <c r="E1372" i="1" s="1"/>
  <c r="F1372" i="1" s="1"/>
  <c r="G1373" i="1" s="1"/>
  <c r="K1372" i="1"/>
  <c r="L1372" i="1" s="1"/>
  <c r="M1372" i="1" s="1"/>
  <c r="N1372" i="1" s="1"/>
  <c r="U1372" i="1"/>
  <c r="S1371" i="1"/>
  <c r="C1372" i="1" s="1"/>
  <c r="R1371" i="1"/>
  <c r="T1372" i="1"/>
  <c r="H1252" i="1"/>
  <c r="I1251" i="1"/>
  <c r="O1251" i="1" s="1"/>
  <c r="Q1251" i="1" s="1"/>
  <c r="P1373" i="1" l="1"/>
  <c r="D1373" i="1"/>
  <c r="E1373" i="1" s="1"/>
  <c r="F1373" i="1" s="1"/>
  <c r="G1374" i="1" s="1"/>
  <c r="B1373" i="1"/>
  <c r="U1373" i="1"/>
  <c r="S1372" i="1"/>
  <c r="C1373" i="1" s="1"/>
  <c r="K1373" i="1"/>
  <c r="L1373" i="1" s="1"/>
  <c r="M1373" i="1" s="1"/>
  <c r="N1373" i="1" s="1"/>
  <c r="R1372" i="1"/>
  <c r="T1373" i="1"/>
  <c r="H1253" i="1"/>
  <c r="I1252" i="1"/>
  <c r="O1252" i="1" s="1"/>
  <c r="Q1252" i="1" s="1"/>
  <c r="P1374" i="1" l="1"/>
  <c r="B1374" i="1"/>
  <c r="D1374" i="1"/>
  <c r="E1374" i="1" s="1"/>
  <c r="F1374" i="1" s="1"/>
  <c r="G1375" i="1" s="1"/>
  <c r="K1374" i="1"/>
  <c r="L1374" i="1" s="1"/>
  <c r="M1374" i="1" s="1"/>
  <c r="N1374" i="1" s="1"/>
  <c r="S1373" i="1"/>
  <c r="C1374" i="1" s="1"/>
  <c r="R1373" i="1"/>
  <c r="T1374" i="1"/>
  <c r="U1374" i="1"/>
  <c r="H1254" i="1"/>
  <c r="I1253" i="1"/>
  <c r="O1253" i="1" s="1"/>
  <c r="Q1253" i="1" s="1"/>
  <c r="D1375" i="1" l="1"/>
  <c r="E1375" i="1" s="1"/>
  <c r="F1375" i="1" s="1"/>
  <c r="G1376" i="1" s="1"/>
  <c r="P1375" i="1"/>
  <c r="B1375" i="1"/>
  <c r="K1375" i="1"/>
  <c r="L1375" i="1" s="1"/>
  <c r="M1375" i="1" s="1"/>
  <c r="N1375" i="1" s="1"/>
  <c r="R1374" i="1"/>
  <c r="T1375" i="1"/>
  <c r="S1374" i="1"/>
  <c r="C1375" i="1" s="1"/>
  <c r="U1375" i="1"/>
  <c r="H1255" i="1"/>
  <c r="I1254" i="1"/>
  <c r="O1254" i="1" s="1"/>
  <c r="Q1254" i="1" s="1"/>
  <c r="U1376" i="1" l="1"/>
  <c r="S1375" i="1"/>
  <c r="C1376" i="1" s="1"/>
  <c r="T1376" i="1"/>
  <c r="K1376" i="1"/>
  <c r="L1376" i="1" s="1"/>
  <c r="M1376" i="1" s="1"/>
  <c r="N1376" i="1" s="1"/>
  <c r="R1375" i="1"/>
  <c r="B1376" i="1"/>
  <c r="P1376" i="1"/>
  <c r="D1376" i="1"/>
  <c r="E1376" i="1" s="1"/>
  <c r="F1376" i="1" s="1"/>
  <c r="G1377" i="1" s="1"/>
  <c r="H1256" i="1"/>
  <c r="I1255" i="1"/>
  <c r="O1255" i="1" s="1"/>
  <c r="Q1255" i="1" s="1"/>
  <c r="U1377" i="1" l="1"/>
  <c r="T1377" i="1"/>
  <c r="S1376" i="1"/>
  <c r="C1377" i="1" s="1"/>
  <c r="R1376" i="1"/>
  <c r="K1377" i="1"/>
  <c r="L1377" i="1" s="1"/>
  <c r="M1377" i="1" s="1"/>
  <c r="N1377" i="1" s="1"/>
  <c r="D1377" i="1"/>
  <c r="E1377" i="1" s="1"/>
  <c r="F1377" i="1" s="1"/>
  <c r="G1378" i="1" s="1"/>
  <c r="B1377" i="1"/>
  <c r="P1377" i="1"/>
  <c r="H1257" i="1"/>
  <c r="I1256" i="1"/>
  <c r="O1256" i="1" s="1"/>
  <c r="Q1256" i="1" s="1"/>
  <c r="T1378" i="1" l="1"/>
  <c r="R1377" i="1"/>
  <c r="S1377" i="1"/>
  <c r="C1378" i="1" s="1"/>
  <c r="U1378" i="1"/>
  <c r="K1378" i="1"/>
  <c r="L1378" i="1" s="1"/>
  <c r="M1378" i="1" s="1"/>
  <c r="N1378" i="1" s="1"/>
  <c r="B1378" i="1"/>
  <c r="P1378" i="1"/>
  <c r="D1378" i="1"/>
  <c r="E1378" i="1" s="1"/>
  <c r="F1378" i="1" s="1"/>
  <c r="G1379" i="1" s="1"/>
  <c r="H1258" i="1"/>
  <c r="I1257" i="1"/>
  <c r="O1257" i="1" s="1"/>
  <c r="Q1257" i="1" s="1"/>
  <c r="D1379" i="1" l="1"/>
  <c r="E1379" i="1" s="1"/>
  <c r="F1379" i="1" s="1"/>
  <c r="G1380" i="1" s="1"/>
  <c r="B1379" i="1"/>
  <c r="P1379" i="1"/>
  <c r="K1379" i="1"/>
  <c r="L1379" i="1" s="1"/>
  <c r="M1379" i="1" s="1"/>
  <c r="N1379" i="1" s="1"/>
  <c r="S1378" i="1"/>
  <c r="C1379" i="1" s="1"/>
  <c r="T1379" i="1"/>
  <c r="R1378" i="1"/>
  <c r="U1379" i="1"/>
  <c r="H1259" i="1"/>
  <c r="I1258" i="1"/>
  <c r="O1258" i="1" s="1"/>
  <c r="Q1258" i="1" s="1"/>
  <c r="B1380" i="1" l="1"/>
  <c r="P1380" i="1"/>
  <c r="D1380" i="1"/>
  <c r="E1380" i="1" s="1"/>
  <c r="F1380" i="1" s="1"/>
  <c r="G1381" i="1" s="1"/>
  <c r="K1380" i="1"/>
  <c r="L1380" i="1" s="1"/>
  <c r="M1380" i="1" s="1"/>
  <c r="N1380" i="1" s="1"/>
  <c r="T1380" i="1"/>
  <c r="S1379" i="1"/>
  <c r="C1380" i="1" s="1"/>
  <c r="R1379" i="1"/>
  <c r="U1380" i="1"/>
  <c r="H1260" i="1"/>
  <c r="I1259" i="1"/>
  <c r="O1259" i="1" s="1"/>
  <c r="Q1259" i="1" s="1"/>
  <c r="P1381" i="1" l="1"/>
  <c r="D1381" i="1"/>
  <c r="E1381" i="1" s="1"/>
  <c r="F1381" i="1" s="1"/>
  <c r="G1382" i="1" s="1"/>
  <c r="B1381" i="1"/>
  <c r="U1381" i="1"/>
  <c r="S1380" i="1"/>
  <c r="C1381" i="1" s="1"/>
  <c r="R1380" i="1"/>
  <c r="K1381" i="1"/>
  <c r="L1381" i="1" s="1"/>
  <c r="M1381" i="1" s="1"/>
  <c r="N1381" i="1" s="1"/>
  <c r="T1381" i="1"/>
  <c r="H1261" i="1"/>
  <c r="I1260" i="1"/>
  <c r="O1260" i="1" s="1"/>
  <c r="Q1260" i="1" s="1"/>
  <c r="P1382" i="1" l="1"/>
  <c r="B1382" i="1"/>
  <c r="D1382" i="1"/>
  <c r="E1382" i="1" s="1"/>
  <c r="F1382" i="1" s="1"/>
  <c r="G1383" i="1" s="1"/>
  <c r="R1381" i="1"/>
  <c r="S1381" i="1" s="1"/>
  <c r="C1382" i="1" s="1"/>
  <c r="U1382" i="1"/>
  <c r="K1382" i="1"/>
  <c r="L1382" i="1" s="1"/>
  <c r="M1382" i="1" s="1"/>
  <c r="N1382" i="1" s="1"/>
  <c r="T1382" i="1"/>
  <c r="H1262" i="1"/>
  <c r="I1261" i="1"/>
  <c r="O1261" i="1" s="1"/>
  <c r="Q1261" i="1" s="1"/>
  <c r="D1383" i="1" l="1"/>
  <c r="E1383" i="1" s="1"/>
  <c r="F1383" i="1" s="1"/>
  <c r="G1384" i="1" s="1"/>
  <c r="P1383" i="1"/>
  <c r="B1383" i="1"/>
  <c r="K1383" i="1"/>
  <c r="L1383" i="1" s="1"/>
  <c r="M1383" i="1" s="1"/>
  <c r="N1383" i="1" s="1"/>
  <c r="U1383" i="1"/>
  <c r="S1382" i="1"/>
  <c r="C1383" i="1" s="1"/>
  <c r="R1382" i="1"/>
  <c r="T1383" i="1"/>
  <c r="H1263" i="1"/>
  <c r="I1262" i="1"/>
  <c r="O1262" i="1" s="1"/>
  <c r="Q1262" i="1" s="1"/>
  <c r="B1384" i="1" l="1"/>
  <c r="P1384" i="1"/>
  <c r="D1384" i="1"/>
  <c r="E1384" i="1" s="1"/>
  <c r="F1384" i="1" s="1"/>
  <c r="G1385" i="1" s="1"/>
  <c r="U1384" i="1"/>
  <c r="S1383" i="1"/>
  <c r="C1384" i="1" s="1"/>
  <c r="R1383" i="1"/>
  <c r="T1384" i="1"/>
  <c r="K1384" i="1"/>
  <c r="L1384" i="1" s="1"/>
  <c r="M1384" i="1" s="1"/>
  <c r="N1384" i="1" s="1"/>
  <c r="H1264" i="1"/>
  <c r="I1263" i="1"/>
  <c r="O1263" i="1" s="1"/>
  <c r="Q1263" i="1" s="1"/>
  <c r="P1385" i="1" l="1"/>
  <c r="D1385" i="1"/>
  <c r="E1385" i="1" s="1"/>
  <c r="F1385" i="1" s="1"/>
  <c r="G1386" i="1" s="1"/>
  <c r="B1385" i="1"/>
  <c r="K1385" i="1"/>
  <c r="L1385" i="1" s="1"/>
  <c r="M1385" i="1" s="1"/>
  <c r="N1385" i="1" s="1"/>
  <c r="R1384" i="1"/>
  <c r="S1384" i="1"/>
  <c r="C1385" i="1" s="1"/>
  <c r="T1385" i="1"/>
  <c r="U1385" i="1"/>
  <c r="H1265" i="1"/>
  <c r="I1264" i="1"/>
  <c r="O1264" i="1" s="1"/>
  <c r="Q1264" i="1" s="1"/>
  <c r="D1386" i="1" l="1"/>
  <c r="E1386" i="1" s="1"/>
  <c r="F1386" i="1" s="1"/>
  <c r="G1387" i="1" s="1"/>
  <c r="B1386" i="1"/>
  <c r="P1386" i="1"/>
  <c r="U1386" i="1"/>
  <c r="S1385" i="1"/>
  <c r="C1386" i="1" s="1"/>
  <c r="R1385" i="1"/>
  <c r="T1386" i="1"/>
  <c r="K1386" i="1"/>
  <c r="L1386" i="1" s="1"/>
  <c r="M1386" i="1" s="1"/>
  <c r="N1386" i="1" s="1"/>
  <c r="H1266" i="1"/>
  <c r="I1265" i="1"/>
  <c r="O1265" i="1" s="1"/>
  <c r="Q1265" i="1" s="1"/>
  <c r="U1387" i="1" l="1"/>
  <c r="R1386" i="1"/>
  <c r="S1386" i="1"/>
  <c r="C1387" i="1" s="1"/>
  <c r="K1387" i="1"/>
  <c r="L1387" i="1" s="1"/>
  <c r="M1387" i="1" s="1"/>
  <c r="N1387" i="1" s="1"/>
  <c r="T1387" i="1"/>
  <c r="B1387" i="1"/>
  <c r="P1387" i="1"/>
  <c r="D1387" i="1"/>
  <c r="E1387" i="1" s="1"/>
  <c r="F1387" i="1" s="1"/>
  <c r="G1388" i="1" s="1"/>
  <c r="H1267" i="1"/>
  <c r="I1266" i="1"/>
  <c r="O1266" i="1" s="1"/>
  <c r="Q1266" i="1" s="1"/>
  <c r="B1388" i="1" l="1"/>
  <c r="P1388" i="1"/>
  <c r="D1388" i="1"/>
  <c r="E1388" i="1" s="1"/>
  <c r="F1388" i="1" s="1"/>
  <c r="G1389" i="1" s="1"/>
  <c r="K1388" i="1"/>
  <c r="L1388" i="1" s="1"/>
  <c r="M1388" i="1" s="1"/>
  <c r="N1388" i="1" s="1"/>
  <c r="T1388" i="1"/>
  <c r="S1387" i="1"/>
  <c r="C1388" i="1" s="1"/>
  <c r="R1387" i="1"/>
  <c r="U1388" i="1"/>
  <c r="H1268" i="1"/>
  <c r="I1267" i="1"/>
  <c r="O1267" i="1" s="1"/>
  <c r="Q1267" i="1" s="1"/>
  <c r="U1389" i="1" l="1"/>
  <c r="T1389" i="1"/>
  <c r="K1389" i="1"/>
  <c r="L1389" i="1" s="1"/>
  <c r="M1389" i="1" s="1"/>
  <c r="N1389" i="1" s="1"/>
  <c r="R1388" i="1"/>
  <c r="S1388" i="1" s="1"/>
  <c r="C1389" i="1" s="1"/>
  <c r="B1389" i="1"/>
  <c r="D1389" i="1"/>
  <c r="E1389" i="1" s="1"/>
  <c r="F1389" i="1" s="1"/>
  <c r="G1390" i="1" s="1"/>
  <c r="P1389" i="1"/>
  <c r="H1269" i="1"/>
  <c r="I1268" i="1"/>
  <c r="O1268" i="1" s="1"/>
  <c r="Q1268" i="1" s="1"/>
  <c r="B1390" i="1" l="1"/>
  <c r="P1390" i="1"/>
  <c r="D1390" i="1"/>
  <c r="E1390" i="1" s="1"/>
  <c r="F1390" i="1" s="1"/>
  <c r="G1391" i="1" s="1"/>
  <c r="S1389" i="1"/>
  <c r="C1390" i="1" s="1"/>
  <c r="U1390" i="1"/>
  <c r="R1389" i="1"/>
  <c r="T1390" i="1"/>
  <c r="K1390" i="1"/>
  <c r="L1390" i="1" s="1"/>
  <c r="M1390" i="1" s="1"/>
  <c r="N1390" i="1" s="1"/>
  <c r="H1270" i="1"/>
  <c r="I1269" i="1"/>
  <c r="O1269" i="1" s="1"/>
  <c r="Q1269" i="1" s="1"/>
  <c r="B1391" i="1" l="1"/>
  <c r="P1391" i="1"/>
  <c r="D1391" i="1"/>
  <c r="E1391" i="1" s="1"/>
  <c r="F1391" i="1" s="1"/>
  <c r="G1392" i="1" s="1"/>
  <c r="S1390" i="1"/>
  <c r="C1391" i="1" s="1"/>
  <c r="U1391" i="1"/>
  <c r="R1390" i="1"/>
  <c r="K1391" i="1"/>
  <c r="L1391" i="1" s="1"/>
  <c r="M1391" i="1" s="1"/>
  <c r="N1391" i="1" s="1"/>
  <c r="T1391" i="1"/>
  <c r="H1271" i="1"/>
  <c r="I1270" i="1"/>
  <c r="O1270" i="1" s="1"/>
  <c r="Q1270" i="1" s="1"/>
  <c r="D1392" i="1" l="1"/>
  <c r="E1392" i="1" s="1"/>
  <c r="F1392" i="1" s="1"/>
  <c r="G1393" i="1" s="1"/>
  <c r="P1392" i="1"/>
  <c r="B1392" i="1"/>
  <c r="U1392" i="1"/>
  <c r="K1392" i="1"/>
  <c r="L1392" i="1" s="1"/>
  <c r="M1392" i="1" s="1"/>
  <c r="N1392" i="1" s="1"/>
  <c r="R1391" i="1"/>
  <c r="S1391" i="1" s="1"/>
  <c r="C1392" i="1" s="1"/>
  <c r="T1392" i="1"/>
  <c r="H1272" i="1"/>
  <c r="I1271" i="1"/>
  <c r="O1271" i="1" s="1"/>
  <c r="Q1271" i="1" s="1"/>
  <c r="P1393" i="1" l="1"/>
  <c r="D1393" i="1"/>
  <c r="E1393" i="1" s="1"/>
  <c r="F1393" i="1" s="1"/>
  <c r="G1394" i="1" s="1"/>
  <c r="B1393" i="1"/>
  <c r="U1393" i="1"/>
  <c r="T1393" i="1"/>
  <c r="K1393" i="1"/>
  <c r="L1393" i="1" s="1"/>
  <c r="M1393" i="1" s="1"/>
  <c r="N1393" i="1" s="1"/>
  <c r="R1392" i="1"/>
  <c r="S1392" i="1"/>
  <c r="C1393" i="1" s="1"/>
  <c r="H1273" i="1"/>
  <c r="I1272" i="1"/>
  <c r="O1272" i="1" s="1"/>
  <c r="Q1272" i="1" s="1"/>
  <c r="D1394" i="1" l="1"/>
  <c r="E1394" i="1" s="1"/>
  <c r="F1394" i="1" s="1"/>
  <c r="G1395" i="1" s="1"/>
  <c r="B1394" i="1"/>
  <c r="P1394" i="1"/>
  <c r="T1394" i="1"/>
  <c r="K1394" i="1"/>
  <c r="L1394" i="1" s="1"/>
  <c r="M1394" i="1" s="1"/>
  <c r="N1394" i="1" s="1"/>
  <c r="U1394" i="1"/>
  <c r="R1393" i="1"/>
  <c r="S1393" i="1"/>
  <c r="C1394" i="1" s="1"/>
  <c r="H1274" i="1"/>
  <c r="I1273" i="1"/>
  <c r="O1273" i="1" s="1"/>
  <c r="Q1273" i="1" s="1"/>
  <c r="U1395" i="1" l="1"/>
  <c r="T1395" i="1"/>
  <c r="K1395" i="1"/>
  <c r="L1395" i="1" s="1"/>
  <c r="M1395" i="1" s="1"/>
  <c r="N1395" i="1" s="1"/>
  <c r="S1394" i="1"/>
  <c r="C1395" i="1" s="1"/>
  <c r="R1394" i="1"/>
  <c r="D1395" i="1"/>
  <c r="E1395" i="1" s="1"/>
  <c r="F1395" i="1" s="1"/>
  <c r="G1396" i="1" s="1"/>
  <c r="B1395" i="1"/>
  <c r="P1395" i="1"/>
  <c r="H1275" i="1"/>
  <c r="I1274" i="1"/>
  <c r="O1274" i="1" s="1"/>
  <c r="Q1274" i="1" s="1"/>
  <c r="U1396" i="1" l="1"/>
  <c r="T1396" i="1"/>
  <c r="K1396" i="1"/>
  <c r="L1396" i="1" s="1"/>
  <c r="M1396" i="1" s="1"/>
  <c r="N1396" i="1" s="1"/>
  <c r="R1395" i="1"/>
  <c r="S1395" i="1"/>
  <c r="C1396" i="1" s="1"/>
  <c r="P1396" i="1"/>
  <c r="B1396" i="1"/>
  <c r="D1396" i="1"/>
  <c r="E1396" i="1" s="1"/>
  <c r="F1396" i="1" s="1"/>
  <c r="G1397" i="1" s="1"/>
  <c r="H1276" i="1"/>
  <c r="I1275" i="1"/>
  <c r="O1275" i="1" s="1"/>
  <c r="Q1275" i="1" s="1"/>
  <c r="D1397" i="1" l="1"/>
  <c r="E1397" i="1" s="1"/>
  <c r="F1397" i="1" s="1"/>
  <c r="G1398" i="1" s="1"/>
  <c r="B1397" i="1"/>
  <c r="P1397" i="1"/>
  <c r="U1397" i="1"/>
  <c r="T1397" i="1"/>
  <c r="S1396" i="1"/>
  <c r="C1397" i="1" s="1"/>
  <c r="R1396" i="1"/>
  <c r="K1397" i="1"/>
  <c r="L1397" i="1" s="1"/>
  <c r="M1397" i="1" s="1"/>
  <c r="N1397" i="1" s="1"/>
  <c r="H1277" i="1"/>
  <c r="I1276" i="1"/>
  <c r="O1276" i="1" s="1"/>
  <c r="Q1276" i="1" s="1"/>
  <c r="P1398" i="1" l="1"/>
  <c r="D1398" i="1"/>
  <c r="E1398" i="1" s="1"/>
  <c r="F1398" i="1" s="1"/>
  <c r="G1399" i="1" s="1"/>
  <c r="B1398" i="1"/>
  <c r="U1398" i="1"/>
  <c r="S1397" i="1"/>
  <c r="C1398" i="1" s="1"/>
  <c r="R1397" i="1"/>
  <c r="T1398" i="1"/>
  <c r="K1398" i="1"/>
  <c r="L1398" i="1" s="1"/>
  <c r="M1398" i="1" s="1"/>
  <c r="N1398" i="1" s="1"/>
  <c r="I1277" i="1"/>
  <c r="O1277" i="1" s="1"/>
  <c r="Q1277" i="1" s="1"/>
  <c r="H1278" i="1"/>
  <c r="B1399" i="1" l="1"/>
  <c r="P1399" i="1"/>
  <c r="D1399" i="1"/>
  <c r="E1399" i="1" s="1"/>
  <c r="F1399" i="1" s="1"/>
  <c r="G1400" i="1" s="1"/>
  <c r="R1398" i="1"/>
  <c r="S1398" i="1"/>
  <c r="C1399" i="1" s="1"/>
  <c r="K1399" i="1"/>
  <c r="L1399" i="1" s="1"/>
  <c r="M1399" i="1" s="1"/>
  <c r="N1399" i="1" s="1"/>
  <c r="U1399" i="1"/>
  <c r="T1399" i="1"/>
  <c r="H1279" i="1"/>
  <c r="I1278" i="1"/>
  <c r="O1278" i="1" s="1"/>
  <c r="Q1278" i="1" s="1"/>
  <c r="D1400" i="1" l="1"/>
  <c r="E1400" i="1" s="1"/>
  <c r="F1400" i="1" s="1"/>
  <c r="G1401" i="1" s="1"/>
  <c r="P1400" i="1"/>
  <c r="B1400" i="1"/>
  <c r="U1400" i="1"/>
  <c r="T1400" i="1"/>
  <c r="K1400" i="1"/>
  <c r="L1400" i="1" s="1"/>
  <c r="M1400" i="1" s="1"/>
  <c r="N1400" i="1" s="1"/>
  <c r="R1399" i="1"/>
  <c r="S1399" i="1"/>
  <c r="C1400" i="1" s="1"/>
  <c r="H1280" i="1"/>
  <c r="I1279" i="1"/>
  <c r="O1279" i="1" s="1"/>
  <c r="Q1279" i="1" s="1"/>
  <c r="U1401" i="1" l="1"/>
  <c r="T1401" i="1"/>
  <c r="S1400" i="1"/>
  <c r="C1401" i="1" s="1"/>
  <c r="K1401" i="1"/>
  <c r="L1401" i="1" s="1"/>
  <c r="M1401" i="1" s="1"/>
  <c r="N1401" i="1" s="1"/>
  <c r="R1400" i="1"/>
  <c r="P1401" i="1"/>
  <c r="D1401" i="1"/>
  <c r="E1401" i="1" s="1"/>
  <c r="F1401" i="1" s="1"/>
  <c r="G1402" i="1" s="1"/>
  <c r="B1401" i="1"/>
  <c r="H1281" i="1"/>
  <c r="I1280" i="1"/>
  <c r="O1280" i="1" s="1"/>
  <c r="Q1280" i="1" s="1"/>
  <c r="T1402" i="1" l="1"/>
  <c r="R1401" i="1"/>
  <c r="S1401" i="1"/>
  <c r="C1402" i="1" s="1"/>
  <c r="K1402" i="1"/>
  <c r="L1402" i="1" s="1"/>
  <c r="M1402" i="1" s="1"/>
  <c r="N1402" i="1" s="1"/>
  <c r="U1402" i="1"/>
  <c r="D1402" i="1"/>
  <c r="E1402" i="1" s="1"/>
  <c r="F1402" i="1" s="1"/>
  <c r="G1403" i="1" s="1"/>
  <c r="B1402" i="1"/>
  <c r="P1402" i="1"/>
  <c r="H1282" i="1"/>
  <c r="I1281" i="1"/>
  <c r="O1281" i="1" s="1"/>
  <c r="Q1281" i="1" s="1"/>
  <c r="U1403" i="1" l="1"/>
  <c r="T1403" i="1"/>
  <c r="K1403" i="1"/>
  <c r="L1403" i="1" s="1"/>
  <c r="M1403" i="1" s="1"/>
  <c r="N1403" i="1" s="1"/>
  <c r="R1402" i="1"/>
  <c r="S1402" i="1"/>
  <c r="C1403" i="1" s="1"/>
  <c r="D1403" i="1"/>
  <c r="E1403" i="1" s="1"/>
  <c r="F1403" i="1" s="1"/>
  <c r="G1404" i="1" s="1"/>
  <c r="B1403" i="1"/>
  <c r="P1403" i="1"/>
  <c r="H1283" i="1"/>
  <c r="I1282" i="1"/>
  <c r="O1282" i="1" s="1"/>
  <c r="Q1282" i="1" s="1"/>
  <c r="B1404" i="1" l="1"/>
  <c r="P1404" i="1"/>
  <c r="D1404" i="1"/>
  <c r="E1404" i="1" s="1"/>
  <c r="F1404" i="1" s="1"/>
  <c r="G1405" i="1" s="1"/>
  <c r="S1403" i="1"/>
  <c r="C1404" i="1" s="1"/>
  <c r="U1404" i="1"/>
  <c r="R1403" i="1"/>
  <c r="T1404" i="1"/>
  <c r="K1404" i="1"/>
  <c r="L1404" i="1" s="1"/>
  <c r="M1404" i="1" s="1"/>
  <c r="N1404" i="1" s="1"/>
  <c r="H1284" i="1"/>
  <c r="I1283" i="1"/>
  <c r="O1283" i="1" s="1"/>
  <c r="Q1283" i="1" s="1"/>
  <c r="D1405" i="1" l="1"/>
  <c r="E1405" i="1" s="1"/>
  <c r="F1405" i="1" s="1"/>
  <c r="G1406" i="1" s="1"/>
  <c r="B1405" i="1"/>
  <c r="P1405" i="1"/>
  <c r="R1404" i="1"/>
  <c r="U1405" i="1"/>
  <c r="K1405" i="1"/>
  <c r="L1405" i="1" s="1"/>
  <c r="M1405" i="1" s="1"/>
  <c r="N1405" i="1" s="1"/>
  <c r="S1404" i="1"/>
  <c r="C1405" i="1" s="1"/>
  <c r="T1405" i="1"/>
  <c r="H1285" i="1"/>
  <c r="I1284" i="1"/>
  <c r="O1284" i="1" s="1"/>
  <c r="Q1284" i="1" s="1"/>
  <c r="P1406" i="1" l="1"/>
  <c r="D1406" i="1"/>
  <c r="E1406" i="1" s="1"/>
  <c r="F1406" i="1" s="1"/>
  <c r="G1407" i="1" s="1"/>
  <c r="B1406" i="1"/>
  <c r="U1406" i="1"/>
  <c r="T1406" i="1"/>
  <c r="K1406" i="1"/>
  <c r="L1406" i="1" s="1"/>
  <c r="M1406" i="1" s="1"/>
  <c r="N1406" i="1" s="1"/>
  <c r="S1405" i="1"/>
  <c r="C1406" i="1" s="1"/>
  <c r="R1405" i="1"/>
  <c r="H1286" i="1"/>
  <c r="I1285" i="1"/>
  <c r="O1285" i="1" s="1"/>
  <c r="Q1285" i="1" s="1"/>
  <c r="P1407" i="1" l="1"/>
  <c r="D1407" i="1"/>
  <c r="E1407" i="1" s="1"/>
  <c r="F1407" i="1" s="1"/>
  <c r="G1408" i="1" s="1"/>
  <c r="B1407" i="1"/>
  <c r="S1406" i="1"/>
  <c r="C1407" i="1" s="1"/>
  <c r="R1406" i="1"/>
  <c r="K1407" i="1"/>
  <c r="L1407" i="1" s="1"/>
  <c r="M1407" i="1" s="1"/>
  <c r="N1407" i="1" s="1"/>
  <c r="T1407" i="1"/>
  <c r="U1407" i="1"/>
  <c r="H1287" i="1"/>
  <c r="I1286" i="1"/>
  <c r="O1286" i="1" s="1"/>
  <c r="Q1286" i="1" s="1"/>
  <c r="D1408" i="1" l="1"/>
  <c r="E1408" i="1" s="1"/>
  <c r="F1408" i="1" s="1"/>
  <c r="G1409" i="1" s="1"/>
  <c r="B1408" i="1"/>
  <c r="P1408" i="1"/>
  <c r="S1407" i="1"/>
  <c r="C1408" i="1" s="1"/>
  <c r="U1408" i="1"/>
  <c r="R1407" i="1"/>
  <c r="T1408" i="1"/>
  <c r="K1408" i="1"/>
  <c r="L1408" i="1" s="1"/>
  <c r="M1408" i="1" s="1"/>
  <c r="N1408" i="1" s="1"/>
  <c r="H1288" i="1"/>
  <c r="I1287" i="1"/>
  <c r="O1287" i="1" s="1"/>
  <c r="Q1287" i="1" s="1"/>
  <c r="P1409" i="1" l="1"/>
  <c r="D1409" i="1"/>
  <c r="E1409" i="1" s="1"/>
  <c r="F1409" i="1" s="1"/>
  <c r="G1410" i="1" s="1"/>
  <c r="B1409" i="1"/>
  <c r="T1409" i="1"/>
  <c r="S1408" i="1"/>
  <c r="C1409" i="1" s="1"/>
  <c r="U1409" i="1"/>
  <c r="K1409" i="1"/>
  <c r="L1409" i="1" s="1"/>
  <c r="M1409" i="1" s="1"/>
  <c r="N1409" i="1" s="1"/>
  <c r="R1408" i="1"/>
  <c r="H1289" i="1"/>
  <c r="I1288" i="1"/>
  <c r="O1288" i="1" s="1"/>
  <c r="Q1288" i="1" s="1"/>
  <c r="D1410" i="1" l="1"/>
  <c r="E1410" i="1" s="1"/>
  <c r="F1410" i="1" s="1"/>
  <c r="G1411" i="1" s="1"/>
  <c r="B1410" i="1"/>
  <c r="P1410" i="1"/>
  <c r="R1409" i="1"/>
  <c r="K1410" i="1"/>
  <c r="L1410" i="1" s="1"/>
  <c r="M1410" i="1" s="1"/>
  <c r="N1410" i="1" s="1"/>
  <c r="U1410" i="1"/>
  <c r="S1409" i="1"/>
  <c r="C1410" i="1" s="1"/>
  <c r="T1410" i="1"/>
  <c r="H1290" i="1"/>
  <c r="I1289" i="1"/>
  <c r="O1289" i="1" s="1"/>
  <c r="Q1289" i="1" s="1"/>
  <c r="I1290" i="1" l="1"/>
  <c r="O1290" i="1" s="1"/>
  <c r="Q1290" i="1" s="1"/>
  <c r="H1291" i="1"/>
  <c r="U1411" i="1"/>
  <c r="T1411" i="1"/>
  <c r="K1411" i="1"/>
  <c r="L1411" i="1" s="1"/>
  <c r="M1411" i="1" s="1"/>
  <c r="N1411" i="1" s="1"/>
  <c r="R1410" i="1"/>
  <c r="S1410" i="1" s="1"/>
  <c r="C1411" i="1" s="1"/>
  <c r="H1411" i="1"/>
  <c r="D1411" i="1"/>
  <c r="E1411" i="1" s="1"/>
  <c r="F1411" i="1" s="1"/>
  <c r="G1412" i="1" s="1"/>
  <c r="B1411" i="1"/>
  <c r="P1411" i="1"/>
  <c r="I1291" i="1" l="1"/>
  <c r="O1291" i="1" s="1"/>
  <c r="Q1291" i="1" s="1"/>
  <c r="H1292" i="1"/>
  <c r="H1412" i="1"/>
  <c r="I1412" i="1" s="1"/>
  <c r="I1411" i="1"/>
  <c r="O1411" i="1" s="1"/>
  <c r="Q1411" i="1" s="1"/>
  <c r="U1412" i="1"/>
  <c r="T1412" i="1"/>
  <c r="S1411" i="1"/>
  <c r="C1412" i="1" s="1"/>
  <c r="K1412" i="1"/>
  <c r="L1412" i="1" s="1"/>
  <c r="M1412" i="1" s="1"/>
  <c r="N1412" i="1" s="1"/>
  <c r="R1411" i="1"/>
  <c r="B1412" i="1"/>
  <c r="D1412" i="1"/>
  <c r="E1412" i="1" s="1"/>
  <c r="F1412" i="1" s="1"/>
  <c r="G1413" i="1" s="1"/>
  <c r="P1412" i="1"/>
  <c r="H1413" i="1" l="1"/>
  <c r="I1413" i="1" s="1"/>
  <c r="H1293" i="1"/>
  <c r="I1292" i="1"/>
  <c r="O1292" i="1" s="1"/>
  <c r="Q1292" i="1" s="1"/>
  <c r="O1412" i="1"/>
  <c r="Q1412" i="1" s="1"/>
  <c r="D1413" i="1"/>
  <c r="E1413" i="1" s="1"/>
  <c r="F1413" i="1" s="1"/>
  <c r="G1414" i="1" s="1"/>
  <c r="B1413" i="1"/>
  <c r="P1413" i="1"/>
  <c r="T1413" i="1"/>
  <c r="S1412" i="1"/>
  <c r="C1413" i="1" s="1"/>
  <c r="U1413" i="1"/>
  <c r="R1412" i="1"/>
  <c r="K1413" i="1"/>
  <c r="L1413" i="1" s="1"/>
  <c r="M1413" i="1" s="1"/>
  <c r="N1413" i="1" s="1"/>
  <c r="H1414" i="1" l="1"/>
  <c r="I1414" i="1" s="1"/>
  <c r="I1293" i="1"/>
  <c r="O1293" i="1" s="1"/>
  <c r="Q1293" i="1" s="1"/>
  <c r="H1294" i="1"/>
  <c r="P1414" i="1"/>
  <c r="D1414" i="1"/>
  <c r="E1414" i="1" s="1"/>
  <c r="F1414" i="1" s="1"/>
  <c r="G1415" i="1" s="1"/>
  <c r="B1414" i="1"/>
  <c r="O1413" i="1"/>
  <c r="Q1413" i="1" s="1"/>
  <c r="T1414" i="1"/>
  <c r="K1414" i="1"/>
  <c r="L1414" i="1" s="1"/>
  <c r="M1414" i="1" s="1"/>
  <c r="N1414" i="1" s="1"/>
  <c r="R1413" i="1"/>
  <c r="S1413" i="1" s="1"/>
  <c r="C1414" i="1" s="1"/>
  <c r="U1414" i="1"/>
  <c r="H1415" i="1" l="1"/>
  <c r="I1415" i="1" s="1"/>
  <c r="I1294" i="1"/>
  <c r="O1294" i="1" s="1"/>
  <c r="Q1294" i="1" s="1"/>
  <c r="H1295" i="1"/>
  <c r="O1414" i="1"/>
  <c r="Q1414" i="1" s="1"/>
  <c r="B1415" i="1"/>
  <c r="P1415" i="1"/>
  <c r="D1415" i="1"/>
  <c r="E1415" i="1" s="1"/>
  <c r="F1415" i="1" s="1"/>
  <c r="G1416" i="1" s="1"/>
  <c r="K1415" i="1"/>
  <c r="L1415" i="1" s="1"/>
  <c r="M1415" i="1" s="1"/>
  <c r="N1415" i="1" s="1"/>
  <c r="U1415" i="1"/>
  <c r="T1415" i="1"/>
  <c r="R1414" i="1"/>
  <c r="S1414" i="1"/>
  <c r="C1415" i="1" s="1"/>
  <c r="I1295" i="1" l="1"/>
  <c r="O1295" i="1" s="1"/>
  <c r="Q1295" i="1" s="1"/>
  <c r="H1296" i="1"/>
  <c r="T1416" i="1"/>
  <c r="K1416" i="1"/>
  <c r="L1416" i="1" s="1"/>
  <c r="M1416" i="1" s="1"/>
  <c r="N1416" i="1" s="1"/>
  <c r="S1415" i="1"/>
  <c r="C1416" i="1" s="1"/>
  <c r="R1415" i="1"/>
  <c r="U1416" i="1"/>
  <c r="H1416" i="1"/>
  <c r="O1415" i="1"/>
  <c r="Q1415" i="1" s="1"/>
  <c r="D1416" i="1"/>
  <c r="E1416" i="1" s="1"/>
  <c r="F1416" i="1" s="1"/>
  <c r="G1417" i="1" s="1"/>
  <c r="B1416" i="1"/>
  <c r="P1416" i="1"/>
  <c r="I1296" i="1" l="1"/>
  <c r="O1296" i="1" s="1"/>
  <c r="Q1296" i="1" s="1"/>
  <c r="H1297" i="1"/>
  <c r="H1417" i="1"/>
  <c r="I1417" i="1" s="1"/>
  <c r="U1417" i="1"/>
  <c r="T1417" i="1"/>
  <c r="K1417" i="1"/>
  <c r="L1417" i="1" s="1"/>
  <c r="M1417" i="1" s="1"/>
  <c r="N1417" i="1" s="1"/>
  <c r="S1416" i="1"/>
  <c r="C1417" i="1" s="1"/>
  <c r="R1416" i="1"/>
  <c r="I1416" i="1"/>
  <c r="O1416" i="1" s="1"/>
  <c r="Q1416" i="1" s="1"/>
  <c r="P1417" i="1"/>
  <c r="B1417" i="1"/>
  <c r="D1417" i="1"/>
  <c r="E1417" i="1" s="1"/>
  <c r="F1417" i="1" s="1"/>
  <c r="G1418" i="1" s="1"/>
  <c r="H1418" i="1" l="1"/>
  <c r="I1418" i="1" s="1"/>
  <c r="I1297" i="1"/>
  <c r="O1297" i="1" s="1"/>
  <c r="Q1297" i="1" s="1"/>
  <c r="H1298" i="1"/>
  <c r="O1417" i="1"/>
  <c r="Q1417" i="1" s="1"/>
  <c r="D1418" i="1"/>
  <c r="E1418" i="1" s="1"/>
  <c r="F1418" i="1" s="1"/>
  <c r="G1419" i="1" s="1"/>
  <c r="B1418" i="1"/>
  <c r="P1418" i="1"/>
  <c r="R1417" i="1"/>
  <c r="T1418" i="1"/>
  <c r="S1417" i="1"/>
  <c r="C1418" i="1" s="1"/>
  <c r="K1418" i="1"/>
  <c r="L1418" i="1" s="1"/>
  <c r="M1418" i="1" s="1"/>
  <c r="N1418" i="1" s="1"/>
  <c r="U1418" i="1"/>
  <c r="H1299" i="1" l="1"/>
  <c r="I1298" i="1"/>
  <c r="O1298" i="1" s="1"/>
  <c r="Q1298" i="1" s="1"/>
  <c r="O1418" i="1"/>
  <c r="Q1418" i="1" s="1"/>
  <c r="D1419" i="1"/>
  <c r="E1419" i="1" s="1"/>
  <c r="F1419" i="1" s="1"/>
  <c r="G1420" i="1" s="1"/>
  <c r="B1419" i="1"/>
  <c r="P1419" i="1"/>
  <c r="T1419" i="1"/>
  <c r="K1419" i="1"/>
  <c r="L1419" i="1" s="1"/>
  <c r="M1419" i="1" s="1"/>
  <c r="N1419" i="1" s="1"/>
  <c r="R1418" i="1"/>
  <c r="S1418" i="1"/>
  <c r="C1419" i="1" s="1"/>
  <c r="U1419" i="1"/>
  <c r="H1419" i="1"/>
  <c r="I1419" i="1" s="1"/>
  <c r="I1299" i="1" l="1"/>
  <c r="O1299" i="1" s="1"/>
  <c r="Q1299" i="1" s="1"/>
  <c r="H1300" i="1"/>
  <c r="O1419" i="1"/>
  <c r="Q1419" i="1" s="1"/>
  <c r="H1420" i="1"/>
  <c r="I1420" i="1" s="1"/>
  <c r="U1420" i="1"/>
  <c r="T1420" i="1"/>
  <c r="R1419" i="1"/>
  <c r="K1420" i="1"/>
  <c r="L1420" i="1" s="1"/>
  <c r="M1420" i="1" s="1"/>
  <c r="N1420" i="1" s="1"/>
  <c r="S1419" i="1"/>
  <c r="C1420" i="1" s="1"/>
  <c r="D1420" i="1"/>
  <c r="E1420" i="1" s="1"/>
  <c r="F1420" i="1" s="1"/>
  <c r="G1421" i="1" s="1"/>
  <c r="B1420" i="1"/>
  <c r="P1420" i="1"/>
  <c r="I1300" i="1" l="1"/>
  <c r="O1300" i="1" s="1"/>
  <c r="Q1300" i="1" s="1"/>
  <c r="H1301" i="1"/>
  <c r="O1420" i="1"/>
  <c r="Q1420" i="1" s="1"/>
  <c r="S1420" i="1"/>
  <c r="C1421" i="1" s="1"/>
  <c r="R1420" i="1"/>
  <c r="U1421" i="1"/>
  <c r="T1421" i="1"/>
  <c r="K1421" i="1"/>
  <c r="L1421" i="1" s="1"/>
  <c r="M1421" i="1" s="1"/>
  <c r="N1421" i="1" s="1"/>
  <c r="H1421" i="1"/>
  <c r="D1421" i="1"/>
  <c r="E1421" i="1" s="1"/>
  <c r="F1421" i="1" s="1"/>
  <c r="G1422" i="1" s="1"/>
  <c r="B1421" i="1"/>
  <c r="P1421" i="1"/>
  <c r="I1301" i="1" l="1"/>
  <c r="O1301" i="1" s="1"/>
  <c r="Q1301" i="1" s="1"/>
  <c r="H1302" i="1"/>
  <c r="H1422" i="1"/>
  <c r="I1422" i="1" s="1"/>
  <c r="I1421" i="1"/>
  <c r="O1421" i="1" s="1"/>
  <c r="Q1421" i="1" s="1"/>
  <c r="B1422" i="1"/>
  <c r="P1422" i="1"/>
  <c r="D1422" i="1"/>
  <c r="E1422" i="1" s="1"/>
  <c r="F1422" i="1" s="1"/>
  <c r="G1423" i="1" s="1"/>
  <c r="U1422" i="1"/>
  <c r="T1422" i="1"/>
  <c r="K1422" i="1"/>
  <c r="L1422" i="1" s="1"/>
  <c r="M1422" i="1" s="1"/>
  <c r="N1422" i="1" s="1"/>
  <c r="S1421" i="1"/>
  <c r="C1422" i="1" s="1"/>
  <c r="R1421" i="1"/>
  <c r="H1303" i="1" l="1"/>
  <c r="I1302" i="1"/>
  <c r="O1302" i="1" s="1"/>
  <c r="Q1302" i="1" s="1"/>
  <c r="T1423" i="1"/>
  <c r="R1422" i="1"/>
  <c r="S1422" i="1"/>
  <c r="C1423" i="1" s="1"/>
  <c r="K1423" i="1"/>
  <c r="L1423" i="1" s="1"/>
  <c r="M1423" i="1" s="1"/>
  <c r="N1423" i="1" s="1"/>
  <c r="U1423" i="1"/>
  <c r="O1422" i="1"/>
  <c r="Q1422" i="1" s="1"/>
  <c r="H1423" i="1"/>
  <c r="B1423" i="1"/>
  <c r="P1423" i="1"/>
  <c r="D1423" i="1"/>
  <c r="E1423" i="1" s="1"/>
  <c r="F1423" i="1" s="1"/>
  <c r="G1424" i="1" s="1"/>
  <c r="H1424" i="1" l="1"/>
  <c r="I1424" i="1" s="1"/>
  <c r="I1303" i="1"/>
  <c r="O1303" i="1" s="1"/>
  <c r="Q1303" i="1" s="1"/>
  <c r="H1304" i="1"/>
  <c r="D1424" i="1"/>
  <c r="E1424" i="1" s="1"/>
  <c r="F1424" i="1" s="1"/>
  <c r="G1425" i="1" s="1"/>
  <c r="B1424" i="1"/>
  <c r="P1424" i="1"/>
  <c r="I1423" i="1"/>
  <c r="O1423" i="1" s="1"/>
  <c r="Q1423" i="1" s="1"/>
  <c r="S1423" i="1"/>
  <c r="C1424" i="1" s="1"/>
  <c r="U1424" i="1"/>
  <c r="R1423" i="1"/>
  <c r="T1424" i="1"/>
  <c r="K1424" i="1"/>
  <c r="L1424" i="1" s="1"/>
  <c r="M1424" i="1" s="1"/>
  <c r="N1424" i="1" s="1"/>
  <c r="I1304" i="1" l="1"/>
  <c r="O1304" i="1" s="1"/>
  <c r="Q1304" i="1" s="1"/>
  <c r="H1305" i="1"/>
  <c r="O1424" i="1"/>
  <c r="Q1424" i="1" s="1"/>
  <c r="U1425" i="1"/>
  <c r="T1425" i="1"/>
  <c r="R1424" i="1"/>
  <c r="K1425" i="1"/>
  <c r="L1425" i="1" s="1"/>
  <c r="M1425" i="1" s="1"/>
  <c r="N1425" i="1" s="1"/>
  <c r="S1424" i="1"/>
  <c r="C1425" i="1" s="1"/>
  <c r="H1425" i="1"/>
  <c r="P1425" i="1"/>
  <c r="D1425" i="1"/>
  <c r="E1425" i="1" s="1"/>
  <c r="F1425" i="1" s="1"/>
  <c r="G1426" i="1" s="1"/>
  <c r="B1425" i="1"/>
  <c r="I1305" i="1" l="1"/>
  <c r="O1305" i="1" s="1"/>
  <c r="Q1305" i="1" s="1"/>
  <c r="H1306" i="1"/>
  <c r="H1426" i="1"/>
  <c r="I1426" i="1" s="1"/>
  <c r="I1425" i="1"/>
  <c r="O1425" i="1" s="1"/>
  <c r="Q1425" i="1" s="1"/>
  <c r="D1426" i="1"/>
  <c r="E1426" i="1" s="1"/>
  <c r="F1426" i="1" s="1"/>
  <c r="G1427" i="1" s="1"/>
  <c r="B1426" i="1"/>
  <c r="P1426" i="1"/>
  <c r="S1425" i="1"/>
  <c r="C1426" i="1" s="1"/>
  <c r="R1425" i="1"/>
  <c r="T1426" i="1"/>
  <c r="K1426" i="1"/>
  <c r="L1426" i="1" s="1"/>
  <c r="M1426" i="1" s="1"/>
  <c r="N1426" i="1" s="1"/>
  <c r="U1426" i="1"/>
  <c r="H1307" i="1" l="1"/>
  <c r="I1306" i="1"/>
  <c r="O1306" i="1" s="1"/>
  <c r="Q1306" i="1" s="1"/>
  <c r="O1426" i="1"/>
  <c r="Q1426" i="1" s="1"/>
  <c r="D1427" i="1"/>
  <c r="E1427" i="1" s="1"/>
  <c r="F1427" i="1" s="1"/>
  <c r="G1428" i="1" s="1"/>
  <c r="B1427" i="1"/>
  <c r="P1427" i="1"/>
  <c r="U1427" i="1"/>
  <c r="T1427" i="1"/>
  <c r="K1427" i="1"/>
  <c r="L1427" i="1" s="1"/>
  <c r="M1427" i="1" s="1"/>
  <c r="N1427" i="1" s="1"/>
  <c r="R1426" i="1"/>
  <c r="S1426" i="1"/>
  <c r="C1427" i="1" s="1"/>
  <c r="H1427" i="1"/>
  <c r="I1427" i="1" s="1"/>
  <c r="I1307" i="1" l="1"/>
  <c r="O1307" i="1" s="1"/>
  <c r="Q1307" i="1" s="1"/>
  <c r="H1308" i="1"/>
  <c r="O1427" i="1"/>
  <c r="Q1427" i="1" s="1"/>
  <c r="U1428" i="1"/>
  <c r="T1428" i="1"/>
  <c r="S1427" i="1"/>
  <c r="C1428" i="1" s="1"/>
  <c r="K1428" i="1"/>
  <c r="L1428" i="1" s="1"/>
  <c r="M1428" i="1" s="1"/>
  <c r="N1428" i="1" s="1"/>
  <c r="R1427" i="1"/>
  <c r="B1428" i="1"/>
  <c r="P1428" i="1"/>
  <c r="D1428" i="1"/>
  <c r="E1428" i="1" s="1"/>
  <c r="F1428" i="1" s="1"/>
  <c r="G1429" i="1" s="1"/>
  <c r="H1428" i="1"/>
  <c r="H1429" i="1" l="1"/>
  <c r="I1429" i="1" s="1"/>
  <c r="I1428" i="1"/>
  <c r="O1428" i="1" s="1"/>
  <c r="Q1428" i="1" s="1"/>
  <c r="H1309" i="1"/>
  <c r="I1308" i="1"/>
  <c r="O1308" i="1" s="1"/>
  <c r="Q1308" i="1" s="1"/>
  <c r="D1429" i="1"/>
  <c r="E1429" i="1" s="1"/>
  <c r="F1429" i="1" s="1"/>
  <c r="G1430" i="1" s="1"/>
  <c r="B1429" i="1"/>
  <c r="P1429" i="1"/>
  <c r="T1429" i="1"/>
  <c r="K1429" i="1"/>
  <c r="L1429" i="1" s="1"/>
  <c r="M1429" i="1" s="1"/>
  <c r="N1429" i="1" s="1"/>
  <c r="S1428" i="1"/>
  <c r="C1429" i="1" s="1"/>
  <c r="U1429" i="1"/>
  <c r="R1428" i="1"/>
  <c r="I1309" i="1" l="1"/>
  <c r="O1309" i="1" s="1"/>
  <c r="Q1309" i="1" s="1"/>
  <c r="H1310" i="1"/>
  <c r="O1429" i="1"/>
  <c r="Q1429" i="1" s="1"/>
  <c r="K1430" i="1"/>
  <c r="L1430" i="1" s="1"/>
  <c r="M1430" i="1" s="1"/>
  <c r="N1430" i="1" s="1"/>
  <c r="U1430" i="1"/>
  <c r="T1430" i="1"/>
  <c r="R1429" i="1"/>
  <c r="S1429" i="1"/>
  <c r="C1430" i="1" s="1"/>
  <c r="H1430" i="1"/>
  <c r="P1430" i="1"/>
  <c r="D1430" i="1"/>
  <c r="E1430" i="1" s="1"/>
  <c r="F1430" i="1" s="1"/>
  <c r="G1431" i="1" s="1"/>
  <c r="B1430" i="1"/>
  <c r="I1310" i="1" l="1"/>
  <c r="O1310" i="1" s="1"/>
  <c r="Q1310" i="1" s="1"/>
  <c r="H1311" i="1"/>
  <c r="H1431" i="1"/>
  <c r="I1431" i="1" s="1"/>
  <c r="I1430" i="1"/>
  <c r="O1430" i="1" s="1"/>
  <c r="Q1430" i="1" s="1"/>
  <c r="B1431" i="1"/>
  <c r="P1431" i="1"/>
  <c r="D1431" i="1"/>
  <c r="E1431" i="1" s="1"/>
  <c r="F1431" i="1" s="1"/>
  <c r="G1432" i="1" s="1"/>
  <c r="R1430" i="1"/>
  <c r="S1430" i="1" s="1"/>
  <c r="C1431" i="1" s="1"/>
  <c r="K1431" i="1"/>
  <c r="L1431" i="1" s="1"/>
  <c r="M1431" i="1" s="1"/>
  <c r="N1431" i="1" s="1"/>
  <c r="T1431" i="1"/>
  <c r="U1431" i="1"/>
  <c r="H1432" i="1" l="1"/>
  <c r="I1432" i="1" s="1"/>
  <c r="I1311" i="1"/>
  <c r="O1311" i="1" s="1"/>
  <c r="Q1311" i="1" s="1"/>
  <c r="H1312" i="1"/>
  <c r="O1431" i="1"/>
  <c r="Q1431" i="1" s="1"/>
  <c r="D1432" i="1"/>
  <c r="E1432" i="1" s="1"/>
  <c r="F1432" i="1" s="1"/>
  <c r="G1433" i="1" s="1"/>
  <c r="B1432" i="1"/>
  <c r="P1432" i="1"/>
  <c r="R1431" i="1"/>
  <c r="K1432" i="1"/>
  <c r="L1432" i="1" s="1"/>
  <c r="M1432" i="1" s="1"/>
  <c r="N1432" i="1" s="1"/>
  <c r="S1431" i="1"/>
  <c r="C1432" i="1" s="1"/>
  <c r="U1432" i="1"/>
  <c r="T1432" i="1"/>
  <c r="H1313" i="1" l="1"/>
  <c r="I1312" i="1"/>
  <c r="O1312" i="1" s="1"/>
  <c r="Q1312" i="1" s="1"/>
  <c r="O1432" i="1"/>
  <c r="Q1432" i="1" s="1"/>
  <c r="S1432" i="1"/>
  <c r="C1433" i="1" s="1"/>
  <c r="U1433" i="1"/>
  <c r="K1433" i="1"/>
  <c r="L1433" i="1" s="1"/>
  <c r="M1433" i="1" s="1"/>
  <c r="N1433" i="1" s="1"/>
  <c r="R1432" i="1"/>
  <c r="T1433" i="1"/>
  <c r="P1433" i="1"/>
  <c r="D1433" i="1"/>
  <c r="E1433" i="1" s="1"/>
  <c r="F1433" i="1" s="1"/>
  <c r="G1434" i="1" s="1"/>
  <c r="B1433" i="1"/>
  <c r="H1433" i="1"/>
  <c r="I1433" i="1" s="1"/>
  <c r="I1313" i="1" l="1"/>
  <c r="O1313" i="1" s="1"/>
  <c r="Q1313" i="1" s="1"/>
  <c r="H1314" i="1"/>
  <c r="R1433" i="1"/>
  <c r="S1433" i="1" s="1"/>
  <c r="C1434" i="1" s="1"/>
  <c r="K1434" i="1"/>
  <c r="L1434" i="1" s="1"/>
  <c r="M1434" i="1" s="1"/>
  <c r="N1434" i="1" s="1"/>
  <c r="U1434" i="1"/>
  <c r="T1434" i="1"/>
  <c r="H1434" i="1"/>
  <c r="O1433" i="1"/>
  <c r="Q1433" i="1" s="1"/>
  <c r="D1434" i="1"/>
  <c r="E1434" i="1" s="1"/>
  <c r="F1434" i="1" s="1"/>
  <c r="G1435" i="1" s="1"/>
  <c r="B1434" i="1"/>
  <c r="P1434" i="1"/>
  <c r="H1435" i="1" l="1"/>
  <c r="I1435" i="1" s="1"/>
  <c r="I1434" i="1"/>
  <c r="O1434" i="1" s="1"/>
  <c r="Q1434" i="1" s="1"/>
  <c r="I1314" i="1"/>
  <c r="O1314" i="1" s="1"/>
  <c r="Q1314" i="1" s="1"/>
  <c r="H1315" i="1"/>
  <c r="D1435" i="1"/>
  <c r="E1435" i="1" s="1"/>
  <c r="F1435" i="1" s="1"/>
  <c r="G1436" i="1" s="1"/>
  <c r="P1435" i="1"/>
  <c r="B1435" i="1"/>
  <c r="U1435" i="1"/>
  <c r="T1435" i="1"/>
  <c r="K1435" i="1"/>
  <c r="L1435" i="1" s="1"/>
  <c r="M1435" i="1" s="1"/>
  <c r="N1435" i="1" s="1"/>
  <c r="R1434" i="1"/>
  <c r="S1434" i="1"/>
  <c r="C1435" i="1" s="1"/>
  <c r="H1436" i="1" l="1"/>
  <c r="I1436" i="1" s="1"/>
  <c r="I1315" i="1"/>
  <c r="O1315" i="1" s="1"/>
  <c r="Q1315" i="1" s="1"/>
  <c r="H1316" i="1"/>
  <c r="O1435" i="1"/>
  <c r="Q1435" i="1" s="1"/>
  <c r="P1436" i="1"/>
  <c r="B1436" i="1"/>
  <c r="D1436" i="1"/>
  <c r="E1436" i="1" s="1"/>
  <c r="F1436" i="1" s="1"/>
  <c r="G1437" i="1" s="1"/>
  <c r="U1436" i="1"/>
  <c r="T1436" i="1"/>
  <c r="S1435" i="1"/>
  <c r="C1436" i="1" s="1"/>
  <c r="K1436" i="1"/>
  <c r="L1436" i="1" s="1"/>
  <c r="M1436" i="1" s="1"/>
  <c r="N1436" i="1" s="1"/>
  <c r="R1435" i="1"/>
  <c r="H1317" i="1" l="1"/>
  <c r="I1316" i="1"/>
  <c r="O1316" i="1" s="1"/>
  <c r="Q1316" i="1" s="1"/>
  <c r="B1437" i="1"/>
  <c r="P1437" i="1"/>
  <c r="D1437" i="1"/>
  <c r="E1437" i="1" s="1"/>
  <c r="F1437" i="1" s="1"/>
  <c r="G1438" i="1" s="1"/>
  <c r="O1436" i="1"/>
  <c r="Q1436" i="1" s="1"/>
  <c r="U1437" i="1"/>
  <c r="T1437" i="1"/>
  <c r="S1436" i="1"/>
  <c r="C1437" i="1" s="1"/>
  <c r="K1437" i="1"/>
  <c r="L1437" i="1" s="1"/>
  <c r="M1437" i="1" s="1"/>
  <c r="N1437" i="1" s="1"/>
  <c r="R1436" i="1"/>
  <c r="H1437" i="1"/>
  <c r="I1437" i="1" s="1"/>
  <c r="I1317" i="1" l="1"/>
  <c r="O1317" i="1" s="1"/>
  <c r="Q1317" i="1" s="1"/>
  <c r="H1318" i="1"/>
  <c r="H1438" i="1"/>
  <c r="I1438" i="1" s="1"/>
  <c r="P1438" i="1"/>
  <c r="D1438" i="1"/>
  <c r="E1438" i="1" s="1"/>
  <c r="F1438" i="1" s="1"/>
  <c r="G1439" i="1" s="1"/>
  <c r="B1438" i="1"/>
  <c r="U1438" i="1"/>
  <c r="T1438" i="1"/>
  <c r="K1438" i="1"/>
  <c r="L1438" i="1" s="1"/>
  <c r="M1438" i="1" s="1"/>
  <c r="N1438" i="1" s="1"/>
  <c r="R1437" i="1"/>
  <c r="S1437" i="1"/>
  <c r="C1438" i="1" s="1"/>
  <c r="O1437" i="1"/>
  <c r="Q1437" i="1" s="1"/>
  <c r="I1318" i="1" l="1"/>
  <c r="O1318" i="1" s="1"/>
  <c r="Q1318" i="1" s="1"/>
  <c r="H1319" i="1"/>
  <c r="O1438" i="1"/>
  <c r="Q1438" i="1" s="1"/>
  <c r="R1438" i="1"/>
  <c r="S1438" i="1"/>
  <c r="C1439" i="1" s="1"/>
  <c r="K1439" i="1"/>
  <c r="L1439" i="1" s="1"/>
  <c r="M1439" i="1" s="1"/>
  <c r="N1439" i="1" s="1"/>
  <c r="U1439" i="1"/>
  <c r="T1439" i="1"/>
  <c r="B1439" i="1"/>
  <c r="P1439" i="1"/>
  <c r="D1439" i="1"/>
  <c r="E1439" i="1" s="1"/>
  <c r="F1439" i="1" s="1"/>
  <c r="G1440" i="1" s="1"/>
  <c r="H1439" i="1"/>
  <c r="I1439" i="1" s="1"/>
  <c r="H1440" i="1" l="1"/>
  <c r="I1440" i="1" s="1"/>
  <c r="H1320" i="1"/>
  <c r="I1319" i="1"/>
  <c r="O1319" i="1" s="1"/>
  <c r="Q1319" i="1" s="1"/>
  <c r="B1440" i="1"/>
  <c r="P1440" i="1"/>
  <c r="D1440" i="1"/>
  <c r="E1440" i="1" s="1"/>
  <c r="F1440" i="1" s="1"/>
  <c r="G1441" i="1" s="1"/>
  <c r="O1439" i="1"/>
  <c r="Q1439" i="1" s="1"/>
  <c r="S1439" i="1"/>
  <c r="C1440" i="1" s="1"/>
  <c r="R1439" i="1"/>
  <c r="U1440" i="1"/>
  <c r="T1440" i="1"/>
  <c r="K1440" i="1"/>
  <c r="L1440" i="1" s="1"/>
  <c r="M1440" i="1" s="1"/>
  <c r="N1440" i="1" s="1"/>
  <c r="H1441" i="1" l="1"/>
  <c r="I1441" i="1" s="1"/>
  <c r="H1321" i="1"/>
  <c r="I1320" i="1"/>
  <c r="O1320" i="1" s="1"/>
  <c r="Q1320" i="1" s="1"/>
  <c r="O1440" i="1"/>
  <c r="Q1440" i="1" s="1"/>
  <c r="R1440" i="1"/>
  <c r="U1441" i="1"/>
  <c r="S1440" i="1"/>
  <c r="C1441" i="1" s="1"/>
  <c r="T1441" i="1"/>
  <c r="K1441" i="1"/>
  <c r="L1441" i="1" s="1"/>
  <c r="M1441" i="1" s="1"/>
  <c r="N1441" i="1" s="1"/>
  <c r="P1441" i="1"/>
  <c r="D1441" i="1"/>
  <c r="E1441" i="1" s="1"/>
  <c r="F1441" i="1" s="1"/>
  <c r="G1442" i="1" s="1"/>
  <c r="B1441" i="1"/>
  <c r="H1442" i="1" l="1"/>
  <c r="I1442" i="1" s="1"/>
  <c r="I1321" i="1"/>
  <c r="O1321" i="1" s="1"/>
  <c r="Q1321" i="1" s="1"/>
  <c r="H1322" i="1"/>
  <c r="O1441" i="1"/>
  <c r="Q1441" i="1" s="1"/>
  <c r="D1442" i="1"/>
  <c r="E1442" i="1" s="1"/>
  <c r="F1442" i="1" s="1"/>
  <c r="G1443" i="1" s="1"/>
  <c r="B1442" i="1"/>
  <c r="P1442" i="1"/>
  <c r="S1441" i="1"/>
  <c r="C1442" i="1" s="1"/>
  <c r="R1441" i="1"/>
  <c r="T1442" i="1"/>
  <c r="K1442" i="1"/>
  <c r="L1442" i="1" s="1"/>
  <c r="M1442" i="1" s="1"/>
  <c r="N1442" i="1" s="1"/>
  <c r="U1442" i="1"/>
  <c r="I1322" i="1" l="1"/>
  <c r="O1322" i="1" s="1"/>
  <c r="Q1322" i="1" s="1"/>
  <c r="H1323" i="1"/>
  <c r="O1442" i="1"/>
  <c r="Q1442" i="1" s="1"/>
  <c r="B1443" i="1"/>
  <c r="D1443" i="1"/>
  <c r="E1443" i="1" s="1"/>
  <c r="F1443" i="1" s="1"/>
  <c r="G1444" i="1" s="1"/>
  <c r="P1443" i="1"/>
  <c r="U1443" i="1"/>
  <c r="T1443" i="1"/>
  <c r="S1442" i="1"/>
  <c r="C1443" i="1" s="1"/>
  <c r="K1443" i="1"/>
  <c r="L1443" i="1" s="1"/>
  <c r="M1443" i="1" s="1"/>
  <c r="N1443" i="1" s="1"/>
  <c r="R1442" i="1"/>
  <c r="H1443" i="1"/>
  <c r="I1443" i="1" s="1"/>
  <c r="H1324" i="1" l="1"/>
  <c r="I1323" i="1"/>
  <c r="O1323" i="1" s="1"/>
  <c r="Q1323" i="1" s="1"/>
  <c r="O1443" i="1"/>
  <c r="Q1443" i="1" s="1"/>
  <c r="B1444" i="1"/>
  <c r="P1444" i="1"/>
  <c r="D1444" i="1"/>
  <c r="E1444" i="1" s="1"/>
  <c r="F1444" i="1" s="1"/>
  <c r="G1445" i="1" s="1"/>
  <c r="U1444" i="1"/>
  <c r="T1444" i="1"/>
  <c r="S1443" i="1"/>
  <c r="C1444" i="1" s="1"/>
  <c r="K1444" i="1"/>
  <c r="L1444" i="1" s="1"/>
  <c r="M1444" i="1" s="1"/>
  <c r="N1444" i="1" s="1"/>
  <c r="R1443" i="1"/>
  <c r="H1444" i="1"/>
  <c r="I1444" i="1" s="1"/>
  <c r="H1445" i="1" l="1"/>
  <c r="I1445" i="1" s="1"/>
  <c r="I1324" i="1"/>
  <c r="O1324" i="1" s="1"/>
  <c r="Q1324" i="1" s="1"/>
  <c r="H1325" i="1"/>
  <c r="O1444" i="1"/>
  <c r="Q1444" i="1" s="1"/>
  <c r="U1445" i="1"/>
  <c r="T1445" i="1"/>
  <c r="K1445" i="1"/>
  <c r="L1445" i="1" s="1"/>
  <c r="M1445" i="1" s="1"/>
  <c r="N1445" i="1" s="1"/>
  <c r="R1444" i="1"/>
  <c r="S1444" i="1"/>
  <c r="C1445" i="1" s="1"/>
  <c r="B1445" i="1"/>
  <c r="P1445" i="1"/>
  <c r="D1445" i="1"/>
  <c r="E1445" i="1" s="1"/>
  <c r="F1445" i="1" s="1"/>
  <c r="G1446" i="1" s="1"/>
  <c r="H1326" i="1" l="1"/>
  <c r="I1325" i="1"/>
  <c r="O1325" i="1" s="1"/>
  <c r="Q1325" i="1" s="1"/>
  <c r="O1445" i="1"/>
  <c r="Q1445" i="1" s="1"/>
  <c r="P1446" i="1"/>
  <c r="D1446" i="1"/>
  <c r="E1446" i="1" s="1"/>
  <c r="F1446" i="1" s="1"/>
  <c r="G1447" i="1" s="1"/>
  <c r="B1446" i="1"/>
  <c r="U1446" i="1"/>
  <c r="T1446" i="1"/>
  <c r="K1446" i="1"/>
  <c r="L1446" i="1" s="1"/>
  <c r="M1446" i="1" s="1"/>
  <c r="N1446" i="1" s="1"/>
  <c r="S1445" i="1"/>
  <c r="C1446" i="1" s="1"/>
  <c r="R1445" i="1"/>
  <c r="H1446" i="1"/>
  <c r="I1446" i="1" s="1"/>
  <c r="H1447" i="1" l="1"/>
  <c r="I1447" i="1" s="1"/>
  <c r="I1326" i="1"/>
  <c r="O1326" i="1" s="1"/>
  <c r="Q1326" i="1" s="1"/>
  <c r="H1327" i="1"/>
  <c r="B1447" i="1"/>
  <c r="P1447" i="1"/>
  <c r="D1447" i="1"/>
  <c r="E1447" i="1" s="1"/>
  <c r="F1447" i="1" s="1"/>
  <c r="G1448" i="1" s="1"/>
  <c r="T1447" i="1"/>
  <c r="R1446" i="1"/>
  <c r="S1446" i="1"/>
  <c r="C1447" i="1" s="1"/>
  <c r="K1447" i="1"/>
  <c r="L1447" i="1" s="1"/>
  <c r="M1447" i="1" s="1"/>
  <c r="N1447" i="1" s="1"/>
  <c r="U1447" i="1"/>
  <c r="O1446" i="1"/>
  <c r="Q1446" i="1" s="1"/>
  <c r="H1448" i="1" l="1"/>
  <c r="I1448" i="1" s="1"/>
  <c r="H1328" i="1"/>
  <c r="I1327" i="1"/>
  <c r="O1327" i="1" s="1"/>
  <c r="Q1327" i="1" s="1"/>
  <c r="D1448" i="1"/>
  <c r="E1448" i="1" s="1"/>
  <c r="F1448" i="1" s="1"/>
  <c r="G1449" i="1" s="1"/>
  <c r="B1448" i="1"/>
  <c r="P1448" i="1"/>
  <c r="S1447" i="1"/>
  <c r="C1448" i="1" s="1"/>
  <c r="R1447" i="1"/>
  <c r="U1448" i="1"/>
  <c r="T1448" i="1"/>
  <c r="K1448" i="1"/>
  <c r="L1448" i="1" s="1"/>
  <c r="M1448" i="1" s="1"/>
  <c r="N1448" i="1" s="1"/>
  <c r="O1447" i="1"/>
  <c r="Q1447" i="1" s="1"/>
  <c r="H1449" i="1" l="1"/>
  <c r="I1449" i="1" s="1"/>
  <c r="I1328" i="1"/>
  <c r="O1328" i="1" s="1"/>
  <c r="Q1328" i="1" s="1"/>
  <c r="H1329" i="1"/>
  <c r="O1448" i="1"/>
  <c r="Q1448" i="1" s="1"/>
  <c r="P1449" i="1"/>
  <c r="D1449" i="1"/>
  <c r="E1449" i="1" s="1"/>
  <c r="F1449" i="1" s="1"/>
  <c r="G1450" i="1" s="1"/>
  <c r="B1449" i="1"/>
  <c r="S1448" i="1"/>
  <c r="C1449" i="1" s="1"/>
  <c r="U1449" i="1"/>
  <c r="R1448" i="1"/>
  <c r="T1449" i="1"/>
  <c r="K1449" i="1"/>
  <c r="L1449" i="1" s="1"/>
  <c r="M1449" i="1" s="1"/>
  <c r="N1449" i="1" s="1"/>
  <c r="H1330" i="1" l="1"/>
  <c r="I1329" i="1"/>
  <c r="O1329" i="1" s="1"/>
  <c r="Q1329" i="1" s="1"/>
  <c r="O1449" i="1"/>
  <c r="Q1449" i="1" s="1"/>
  <c r="B1450" i="1"/>
  <c r="P1450" i="1"/>
  <c r="D1450" i="1"/>
  <c r="E1450" i="1" s="1"/>
  <c r="F1450" i="1" s="1"/>
  <c r="G1451" i="1" s="1"/>
  <c r="R1449" i="1"/>
  <c r="S1449" i="1"/>
  <c r="C1450" i="1" s="1"/>
  <c r="T1450" i="1"/>
  <c r="K1450" i="1"/>
  <c r="L1450" i="1" s="1"/>
  <c r="M1450" i="1" s="1"/>
  <c r="N1450" i="1" s="1"/>
  <c r="U1450" i="1"/>
  <c r="H1450" i="1"/>
  <c r="I1450" i="1" s="1"/>
  <c r="H1331" i="1" l="1"/>
  <c r="I1330" i="1"/>
  <c r="O1330" i="1" s="1"/>
  <c r="Q1330" i="1" s="1"/>
  <c r="O1450" i="1"/>
  <c r="Q1450" i="1" s="1"/>
  <c r="D1451" i="1"/>
  <c r="E1451" i="1" s="1"/>
  <c r="F1451" i="1" s="1"/>
  <c r="G1452" i="1" s="1"/>
  <c r="B1451" i="1"/>
  <c r="P1451" i="1"/>
  <c r="T1451" i="1"/>
  <c r="U1451" i="1"/>
  <c r="K1451" i="1"/>
  <c r="L1451" i="1" s="1"/>
  <c r="M1451" i="1" s="1"/>
  <c r="N1451" i="1" s="1"/>
  <c r="R1450" i="1"/>
  <c r="S1450" i="1" s="1"/>
  <c r="C1451" i="1" s="1"/>
  <c r="H1451" i="1"/>
  <c r="I1451" i="1" s="1"/>
  <c r="I1331" i="1" l="1"/>
  <c r="O1331" i="1" s="1"/>
  <c r="Q1331" i="1" s="1"/>
  <c r="H1332" i="1"/>
  <c r="O1451" i="1"/>
  <c r="Q1451" i="1" s="1"/>
  <c r="B1452" i="1"/>
  <c r="P1452" i="1"/>
  <c r="D1452" i="1"/>
  <c r="E1452" i="1" s="1"/>
  <c r="F1452" i="1" s="1"/>
  <c r="G1453" i="1" s="1"/>
  <c r="U1452" i="1"/>
  <c r="T1452" i="1"/>
  <c r="S1451" i="1"/>
  <c r="C1452" i="1" s="1"/>
  <c r="K1452" i="1"/>
  <c r="L1452" i="1" s="1"/>
  <c r="M1452" i="1" s="1"/>
  <c r="N1452" i="1" s="1"/>
  <c r="R1451" i="1"/>
  <c r="H1452" i="1"/>
  <c r="I1452" i="1" s="1"/>
  <c r="I1332" i="1" l="1"/>
  <c r="O1332" i="1" s="1"/>
  <c r="Q1332" i="1" s="1"/>
  <c r="H1333" i="1"/>
  <c r="O1452" i="1"/>
  <c r="Q1452" i="1" s="1"/>
  <c r="S1452" i="1"/>
  <c r="C1453" i="1" s="1"/>
  <c r="R1452" i="1"/>
  <c r="U1453" i="1"/>
  <c r="T1453" i="1"/>
  <c r="K1453" i="1"/>
  <c r="L1453" i="1" s="1"/>
  <c r="M1453" i="1" s="1"/>
  <c r="N1453" i="1" s="1"/>
  <c r="D1453" i="1"/>
  <c r="E1453" i="1" s="1"/>
  <c r="F1453" i="1" s="1"/>
  <c r="G1454" i="1" s="1"/>
  <c r="B1453" i="1"/>
  <c r="P1453" i="1"/>
  <c r="H1453" i="1"/>
  <c r="I1453" i="1" s="1"/>
  <c r="I1333" i="1" l="1"/>
  <c r="O1333" i="1" s="1"/>
  <c r="Q1333" i="1" s="1"/>
  <c r="H1334" i="1"/>
  <c r="O1453" i="1"/>
  <c r="Q1453" i="1" s="1"/>
  <c r="H1454" i="1"/>
  <c r="I1454" i="1" s="1"/>
  <c r="P1454" i="1"/>
  <c r="B1454" i="1"/>
  <c r="D1454" i="1"/>
  <c r="E1454" i="1" s="1"/>
  <c r="F1454" i="1" s="1"/>
  <c r="G1455" i="1" s="1"/>
  <c r="U1454" i="1"/>
  <c r="T1454" i="1"/>
  <c r="K1454" i="1"/>
  <c r="L1454" i="1" s="1"/>
  <c r="M1454" i="1" s="1"/>
  <c r="N1454" i="1" s="1"/>
  <c r="R1453" i="1"/>
  <c r="S1453" i="1" s="1"/>
  <c r="C1454" i="1" s="1"/>
  <c r="I1334" i="1" l="1"/>
  <c r="O1334" i="1" s="1"/>
  <c r="Q1334" i="1" s="1"/>
  <c r="H1335" i="1"/>
  <c r="K1455" i="1"/>
  <c r="L1455" i="1" s="1"/>
  <c r="M1455" i="1" s="1"/>
  <c r="N1455" i="1" s="1"/>
  <c r="U1455" i="1"/>
  <c r="R1454" i="1"/>
  <c r="T1455" i="1"/>
  <c r="S1454" i="1"/>
  <c r="C1455" i="1" s="1"/>
  <c r="H1455" i="1"/>
  <c r="O1454" i="1"/>
  <c r="Q1454" i="1" s="1"/>
  <c r="B1455" i="1"/>
  <c r="P1455" i="1"/>
  <c r="D1455" i="1"/>
  <c r="E1455" i="1" s="1"/>
  <c r="F1455" i="1" s="1"/>
  <c r="G1456" i="1" s="1"/>
  <c r="H1456" i="1" l="1"/>
  <c r="I1456" i="1" s="1"/>
  <c r="I1335" i="1"/>
  <c r="O1335" i="1" s="1"/>
  <c r="Q1335" i="1" s="1"/>
  <c r="H1336" i="1"/>
  <c r="I1455" i="1"/>
  <c r="O1455" i="1" s="1"/>
  <c r="Q1455" i="1" s="1"/>
  <c r="D1456" i="1"/>
  <c r="E1456" i="1" s="1"/>
  <c r="F1456" i="1" s="1"/>
  <c r="G1457" i="1" s="1"/>
  <c r="B1456" i="1"/>
  <c r="P1456" i="1"/>
  <c r="S1455" i="1"/>
  <c r="C1456" i="1" s="1"/>
  <c r="K1456" i="1"/>
  <c r="L1456" i="1" s="1"/>
  <c r="M1456" i="1" s="1"/>
  <c r="N1456" i="1" s="1"/>
  <c r="R1455" i="1"/>
  <c r="U1456" i="1"/>
  <c r="T1456" i="1"/>
  <c r="H1337" i="1" l="1"/>
  <c r="I1336" i="1"/>
  <c r="O1336" i="1" s="1"/>
  <c r="Q1336" i="1" s="1"/>
  <c r="O1456" i="1"/>
  <c r="Q1456" i="1" s="1"/>
  <c r="S1456" i="1"/>
  <c r="C1457" i="1" s="1"/>
  <c r="U1457" i="1"/>
  <c r="R1456" i="1"/>
  <c r="T1457" i="1"/>
  <c r="K1457" i="1"/>
  <c r="L1457" i="1" s="1"/>
  <c r="M1457" i="1" s="1"/>
  <c r="N1457" i="1" s="1"/>
  <c r="P1457" i="1"/>
  <c r="D1457" i="1"/>
  <c r="E1457" i="1" s="1"/>
  <c r="F1457" i="1" s="1"/>
  <c r="G1458" i="1" s="1"/>
  <c r="B1457" i="1"/>
  <c r="H1457" i="1"/>
  <c r="I1457" i="1" s="1"/>
  <c r="I1337" i="1" l="1"/>
  <c r="O1337" i="1" s="1"/>
  <c r="Q1337" i="1" s="1"/>
  <c r="H1338" i="1"/>
  <c r="S1457" i="1"/>
  <c r="C1458" i="1" s="1"/>
  <c r="R1457" i="1"/>
  <c r="T1458" i="1"/>
  <c r="K1458" i="1"/>
  <c r="L1458" i="1" s="1"/>
  <c r="M1458" i="1" s="1"/>
  <c r="N1458" i="1" s="1"/>
  <c r="U1458" i="1"/>
  <c r="O1457" i="1"/>
  <c r="Q1457" i="1" s="1"/>
  <c r="H1458" i="1"/>
  <c r="D1458" i="1"/>
  <c r="E1458" i="1" s="1"/>
  <c r="F1458" i="1" s="1"/>
  <c r="G1459" i="1" s="1"/>
  <c r="B1458" i="1"/>
  <c r="P1458" i="1"/>
  <c r="I1338" i="1" l="1"/>
  <c r="O1338" i="1" s="1"/>
  <c r="Q1338" i="1" s="1"/>
  <c r="H1339" i="1"/>
  <c r="H1459" i="1"/>
  <c r="I1459" i="1" s="1"/>
  <c r="I1458" i="1"/>
  <c r="O1458" i="1" s="1"/>
  <c r="Q1458" i="1" s="1"/>
  <c r="D1459" i="1"/>
  <c r="E1459" i="1" s="1"/>
  <c r="F1459" i="1" s="1"/>
  <c r="G1460" i="1" s="1"/>
  <c r="B1459" i="1"/>
  <c r="P1459" i="1"/>
  <c r="U1459" i="1"/>
  <c r="T1459" i="1"/>
  <c r="S1458" i="1"/>
  <c r="C1459" i="1" s="1"/>
  <c r="K1459" i="1"/>
  <c r="L1459" i="1" s="1"/>
  <c r="M1459" i="1" s="1"/>
  <c r="N1459" i="1" s="1"/>
  <c r="R1458" i="1"/>
  <c r="H1340" i="1" l="1"/>
  <c r="I1339" i="1"/>
  <c r="O1339" i="1" s="1"/>
  <c r="Q1339" i="1" s="1"/>
  <c r="U1460" i="1"/>
  <c r="T1460" i="1"/>
  <c r="S1459" i="1"/>
  <c r="C1460" i="1" s="1"/>
  <c r="K1460" i="1"/>
  <c r="L1460" i="1" s="1"/>
  <c r="M1460" i="1" s="1"/>
  <c r="N1460" i="1" s="1"/>
  <c r="R1459" i="1"/>
  <c r="D1460" i="1"/>
  <c r="E1460" i="1" s="1"/>
  <c r="F1460" i="1" s="1"/>
  <c r="G1461" i="1" s="1"/>
  <c r="B1460" i="1"/>
  <c r="P1460" i="1"/>
  <c r="H1460" i="1"/>
  <c r="I1460" i="1" s="1"/>
  <c r="O1459" i="1"/>
  <c r="Q1459" i="1" s="1"/>
  <c r="H1461" i="1" l="1"/>
  <c r="I1461" i="1" s="1"/>
  <c r="I1340" i="1"/>
  <c r="O1340" i="1" s="1"/>
  <c r="Q1340" i="1" s="1"/>
  <c r="H1341" i="1"/>
  <c r="O1460" i="1"/>
  <c r="Q1460" i="1" s="1"/>
  <c r="D1461" i="1"/>
  <c r="E1461" i="1" s="1"/>
  <c r="F1461" i="1" s="1"/>
  <c r="G1462" i="1" s="1"/>
  <c r="B1461" i="1"/>
  <c r="P1461" i="1"/>
  <c r="S1460" i="1"/>
  <c r="C1461" i="1" s="1"/>
  <c r="R1460" i="1"/>
  <c r="U1461" i="1"/>
  <c r="T1461" i="1"/>
  <c r="K1461" i="1"/>
  <c r="L1461" i="1" s="1"/>
  <c r="M1461" i="1" s="1"/>
  <c r="N1461" i="1" s="1"/>
  <c r="H1462" i="1" l="1"/>
  <c r="I1462" i="1" s="1"/>
  <c r="I1341" i="1"/>
  <c r="O1341" i="1" s="1"/>
  <c r="Q1341" i="1" s="1"/>
  <c r="H1342" i="1"/>
  <c r="O1461" i="1"/>
  <c r="Q1461" i="1" s="1"/>
  <c r="P1462" i="1"/>
  <c r="D1462" i="1"/>
  <c r="E1462" i="1" s="1"/>
  <c r="F1462" i="1" s="1"/>
  <c r="G1463" i="1" s="1"/>
  <c r="B1462" i="1"/>
  <c r="U1462" i="1"/>
  <c r="T1462" i="1"/>
  <c r="K1462" i="1"/>
  <c r="L1462" i="1" s="1"/>
  <c r="M1462" i="1" s="1"/>
  <c r="N1462" i="1" s="1"/>
  <c r="S1461" i="1"/>
  <c r="C1462" i="1" s="1"/>
  <c r="R1461" i="1"/>
  <c r="H1463" i="1" l="1"/>
  <c r="I1463" i="1" s="1"/>
  <c r="I1342" i="1"/>
  <c r="O1342" i="1" s="1"/>
  <c r="Q1342" i="1" s="1"/>
  <c r="H1343" i="1"/>
  <c r="O1462" i="1"/>
  <c r="Q1462" i="1" s="1"/>
  <c r="D1463" i="1"/>
  <c r="E1463" i="1" s="1"/>
  <c r="F1463" i="1" s="1"/>
  <c r="G1464" i="1" s="1"/>
  <c r="B1463" i="1"/>
  <c r="P1463" i="1"/>
  <c r="U1463" i="1"/>
  <c r="R1462" i="1"/>
  <c r="T1463" i="1"/>
  <c r="S1462" i="1"/>
  <c r="C1463" i="1" s="1"/>
  <c r="K1463" i="1"/>
  <c r="L1463" i="1" s="1"/>
  <c r="M1463" i="1" s="1"/>
  <c r="N1463" i="1" s="1"/>
  <c r="I1343" i="1" l="1"/>
  <c r="O1343" i="1" s="1"/>
  <c r="Q1343" i="1" s="1"/>
  <c r="H1344" i="1"/>
  <c r="T1464" i="1"/>
  <c r="K1464" i="1"/>
  <c r="L1464" i="1" s="1"/>
  <c r="M1464" i="1" s="1"/>
  <c r="N1464" i="1" s="1"/>
  <c r="U1464" i="1"/>
  <c r="R1463" i="1"/>
  <c r="S1463" i="1"/>
  <c r="C1464" i="1" s="1"/>
  <c r="O1463" i="1"/>
  <c r="Q1463" i="1" s="1"/>
  <c r="P1464" i="1"/>
  <c r="D1464" i="1"/>
  <c r="E1464" i="1" s="1"/>
  <c r="F1464" i="1" s="1"/>
  <c r="G1465" i="1" s="1"/>
  <c r="B1464" i="1"/>
  <c r="H1464" i="1"/>
  <c r="I1464" i="1" s="1"/>
  <c r="H1345" i="1" l="1"/>
  <c r="I1344" i="1"/>
  <c r="O1344" i="1" s="1"/>
  <c r="Q1344" i="1" s="1"/>
  <c r="U1465" i="1"/>
  <c r="S1464" i="1"/>
  <c r="C1465" i="1" s="1"/>
  <c r="R1464" i="1"/>
  <c r="T1465" i="1"/>
  <c r="K1465" i="1"/>
  <c r="L1465" i="1" s="1"/>
  <c r="M1465" i="1" s="1"/>
  <c r="N1465" i="1" s="1"/>
  <c r="H1465" i="1"/>
  <c r="I1465" i="1" s="1"/>
  <c r="O1464" i="1"/>
  <c r="Q1464" i="1" s="1"/>
  <c r="D1465" i="1"/>
  <c r="E1465" i="1" s="1"/>
  <c r="F1465" i="1" s="1"/>
  <c r="G1466" i="1" s="1"/>
  <c r="B1465" i="1"/>
  <c r="P1465" i="1"/>
  <c r="I1345" i="1" l="1"/>
  <c r="O1345" i="1" s="1"/>
  <c r="Q1345" i="1" s="1"/>
  <c r="H1346" i="1"/>
  <c r="O1465" i="1"/>
  <c r="Q1465" i="1" s="1"/>
  <c r="U1466" i="1"/>
  <c r="T1466" i="1"/>
  <c r="K1466" i="1"/>
  <c r="L1466" i="1" s="1"/>
  <c r="M1466" i="1" s="1"/>
  <c r="N1466" i="1" s="1"/>
  <c r="S1465" i="1"/>
  <c r="C1466" i="1" s="1"/>
  <c r="R1465" i="1"/>
  <c r="H1466" i="1"/>
  <c r="B1466" i="1"/>
  <c r="P1466" i="1"/>
  <c r="D1466" i="1"/>
  <c r="E1466" i="1" s="1"/>
  <c r="F1466" i="1" s="1"/>
  <c r="G1467" i="1" s="1"/>
  <c r="I1346" i="1" l="1"/>
  <c r="O1346" i="1" s="1"/>
  <c r="Q1346" i="1" s="1"/>
  <c r="H1347" i="1"/>
  <c r="H1467" i="1"/>
  <c r="I1467" i="1" s="1"/>
  <c r="D1467" i="1"/>
  <c r="E1467" i="1" s="1"/>
  <c r="F1467" i="1" s="1"/>
  <c r="G1468" i="1" s="1"/>
  <c r="B1467" i="1"/>
  <c r="P1467" i="1"/>
  <c r="I1466" i="1"/>
  <c r="O1466" i="1" s="1"/>
  <c r="Q1466" i="1" s="1"/>
  <c r="S1466" i="1"/>
  <c r="C1467" i="1" s="1"/>
  <c r="K1467" i="1"/>
  <c r="L1467" i="1" s="1"/>
  <c r="M1467" i="1" s="1"/>
  <c r="N1467" i="1" s="1"/>
  <c r="U1467" i="1"/>
  <c r="T1467" i="1"/>
  <c r="R1466" i="1"/>
  <c r="I1347" i="1" l="1"/>
  <c r="O1347" i="1" s="1"/>
  <c r="Q1347" i="1" s="1"/>
  <c r="H1348" i="1"/>
  <c r="O1467" i="1"/>
  <c r="Q1467" i="1" s="1"/>
  <c r="D1468" i="1"/>
  <c r="E1468" i="1" s="1"/>
  <c r="F1468" i="1" s="1"/>
  <c r="G1469" i="1" s="1"/>
  <c r="P1468" i="1"/>
  <c r="B1468" i="1"/>
  <c r="U1468" i="1"/>
  <c r="S1467" i="1"/>
  <c r="C1468" i="1" s="1"/>
  <c r="T1468" i="1"/>
  <c r="K1468" i="1"/>
  <c r="L1468" i="1" s="1"/>
  <c r="M1468" i="1" s="1"/>
  <c r="N1468" i="1" s="1"/>
  <c r="R1467" i="1"/>
  <c r="H1468" i="1"/>
  <c r="I1468" i="1" s="1"/>
  <c r="H1349" i="1" l="1"/>
  <c r="I1348" i="1"/>
  <c r="O1348" i="1" s="1"/>
  <c r="Q1348" i="1" s="1"/>
  <c r="O1468" i="1"/>
  <c r="Q1468" i="1" s="1"/>
  <c r="B1469" i="1"/>
  <c r="P1469" i="1"/>
  <c r="D1469" i="1"/>
  <c r="E1469" i="1" s="1"/>
  <c r="F1469" i="1" s="1"/>
  <c r="G1470" i="1" s="1"/>
  <c r="H1469" i="1"/>
  <c r="U1469" i="1"/>
  <c r="T1469" i="1"/>
  <c r="R1468" i="1"/>
  <c r="K1469" i="1"/>
  <c r="L1469" i="1" s="1"/>
  <c r="M1469" i="1" s="1"/>
  <c r="N1469" i="1" s="1"/>
  <c r="S1468" i="1"/>
  <c r="C1469" i="1" s="1"/>
  <c r="H1470" i="1" l="1"/>
  <c r="I1470" i="1" s="1"/>
  <c r="I1349" i="1"/>
  <c r="O1349" i="1" s="1"/>
  <c r="Q1349" i="1" s="1"/>
  <c r="H1350" i="1"/>
  <c r="I1469" i="1"/>
  <c r="O1469" i="1" s="1"/>
  <c r="Q1469" i="1" s="1"/>
  <c r="S1469" i="1"/>
  <c r="C1470" i="1" s="1"/>
  <c r="R1469" i="1"/>
  <c r="K1470" i="1"/>
  <c r="L1470" i="1" s="1"/>
  <c r="M1470" i="1" s="1"/>
  <c r="N1470" i="1" s="1"/>
  <c r="U1470" i="1"/>
  <c r="T1470" i="1"/>
  <c r="D1470" i="1"/>
  <c r="E1470" i="1" s="1"/>
  <c r="F1470" i="1" s="1"/>
  <c r="G1471" i="1" s="1"/>
  <c r="B1470" i="1"/>
  <c r="P1470" i="1"/>
  <c r="H1351" i="1" l="1"/>
  <c r="I1350" i="1"/>
  <c r="O1350" i="1" s="1"/>
  <c r="Q1350" i="1" s="1"/>
  <c r="O1470" i="1"/>
  <c r="Q1470" i="1" s="1"/>
  <c r="P1471" i="1"/>
  <c r="D1471" i="1"/>
  <c r="E1471" i="1" s="1"/>
  <c r="F1471" i="1" s="1"/>
  <c r="G1472" i="1" s="1"/>
  <c r="B1471" i="1"/>
  <c r="U1471" i="1"/>
  <c r="R1470" i="1"/>
  <c r="S1470" i="1"/>
  <c r="C1471" i="1" s="1"/>
  <c r="T1471" i="1"/>
  <c r="K1471" i="1"/>
  <c r="L1471" i="1" s="1"/>
  <c r="M1471" i="1" s="1"/>
  <c r="N1471" i="1" s="1"/>
  <c r="H1471" i="1"/>
  <c r="I1471" i="1" s="1"/>
  <c r="I1351" i="1" l="1"/>
  <c r="O1351" i="1" s="1"/>
  <c r="Q1351" i="1" s="1"/>
  <c r="H1352" i="1"/>
  <c r="B1472" i="1"/>
  <c r="P1472" i="1"/>
  <c r="D1472" i="1"/>
  <c r="E1472" i="1" s="1"/>
  <c r="F1472" i="1" s="1"/>
  <c r="G1473" i="1" s="1"/>
  <c r="O1471" i="1"/>
  <c r="Q1471" i="1" s="1"/>
  <c r="T1472" i="1"/>
  <c r="R1471" i="1"/>
  <c r="S1471" i="1"/>
  <c r="C1472" i="1" s="1"/>
  <c r="K1472" i="1"/>
  <c r="L1472" i="1" s="1"/>
  <c r="M1472" i="1" s="1"/>
  <c r="N1472" i="1" s="1"/>
  <c r="U1472" i="1"/>
  <c r="H1472" i="1"/>
  <c r="I1472" i="1" s="1"/>
  <c r="I1352" i="1" l="1"/>
  <c r="O1352" i="1" s="1"/>
  <c r="Q1352" i="1" s="1"/>
  <c r="H1353" i="1"/>
  <c r="H1473" i="1"/>
  <c r="I1473" i="1" s="1"/>
  <c r="O1472" i="1"/>
  <c r="Q1472" i="1" s="1"/>
  <c r="D1473" i="1"/>
  <c r="E1473" i="1" s="1"/>
  <c r="F1473" i="1" s="1"/>
  <c r="G1474" i="1" s="1"/>
  <c r="B1473" i="1"/>
  <c r="P1473" i="1"/>
  <c r="U1473" i="1"/>
  <c r="T1473" i="1"/>
  <c r="R1472" i="1"/>
  <c r="S1472" i="1" s="1"/>
  <c r="C1473" i="1" s="1"/>
  <c r="K1473" i="1"/>
  <c r="L1473" i="1" s="1"/>
  <c r="M1473" i="1" s="1"/>
  <c r="N1473" i="1" s="1"/>
  <c r="I1353" i="1" l="1"/>
  <c r="O1353" i="1" s="1"/>
  <c r="Q1353" i="1" s="1"/>
  <c r="H1354" i="1"/>
  <c r="O1473" i="1"/>
  <c r="Q1473" i="1" s="1"/>
  <c r="K1474" i="1"/>
  <c r="L1474" i="1" s="1"/>
  <c r="M1474" i="1" s="1"/>
  <c r="N1474" i="1" s="1"/>
  <c r="U1474" i="1"/>
  <c r="T1474" i="1"/>
  <c r="S1473" i="1"/>
  <c r="C1474" i="1" s="1"/>
  <c r="R1473" i="1"/>
  <c r="P1474" i="1"/>
  <c r="D1474" i="1"/>
  <c r="E1474" i="1" s="1"/>
  <c r="F1474" i="1" s="1"/>
  <c r="G1475" i="1" s="1"/>
  <c r="B1474" i="1"/>
  <c r="H1474" i="1"/>
  <c r="I1474" i="1" s="1"/>
  <c r="H1355" i="1" l="1"/>
  <c r="I1354" i="1"/>
  <c r="O1354" i="1" s="1"/>
  <c r="Q1354" i="1" s="1"/>
  <c r="O1474" i="1"/>
  <c r="Q1474" i="1" s="1"/>
  <c r="H1475" i="1"/>
  <c r="I1475" i="1" s="1"/>
  <c r="R1474" i="1"/>
  <c r="S1474" i="1"/>
  <c r="C1475" i="1" s="1"/>
  <c r="T1475" i="1"/>
  <c r="K1475" i="1"/>
  <c r="L1475" i="1" s="1"/>
  <c r="M1475" i="1" s="1"/>
  <c r="N1475" i="1" s="1"/>
  <c r="U1475" i="1"/>
  <c r="D1475" i="1"/>
  <c r="E1475" i="1" s="1"/>
  <c r="F1475" i="1" s="1"/>
  <c r="G1476" i="1" s="1"/>
  <c r="B1475" i="1"/>
  <c r="P1475" i="1"/>
  <c r="H1476" i="1" l="1"/>
  <c r="I1476" i="1" s="1"/>
  <c r="I1355" i="1"/>
  <c r="O1355" i="1" s="1"/>
  <c r="Q1355" i="1" s="1"/>
  <c r="H1356" i="1"/>
  <c r="D1476" i="1"/>
  <c r="E1476" i="1" s="1"/>
  <c r="F1476" i="1" s="1"/>
  <c r="G1477" i="1" s="1"/>
  <c r="P1476" i="1"/>
  <c r="B1476" i="1"/>
  <c r="U1476" i="1"/>
  <c r="T1476" i="1"/>
  <c r="K1476" i="1"/>
  <c r="L1476" i="1" s="1"/>
  <c r="M1476" i="1" s="1"/>
  <c r="N1476" i="1" s="1"/>
  <c r="R1475" i="1"/>
  <c r="S1475" i="1" s="1"/>
  <c r="C1476" i="1" s="1"/>
  <c r="O1475" i="1"/>
  <c r="Q1475" i="1" s="1"/>
  <c r="H1357" i="1" l="1"/>
  <c r="I1356" i="1"/>
  <c r="O1356" i="1" s="1"/>
  <c r="Q1356" i="1" s="1"/>
  <c r="O1476" i="1"/>
  <c r="Q1476" i="1" s="1"/>
  <c r="B1477" i="1"/>
  <c r="P1477" i="1"/>
  <c r="D1477" i="1"/>
  <c r="E1477" i="1" s="1"/>
  <c r="F1477" i="1" s="1"/>
  <c r="G1478" i="1" s="1"/>
  <c r="U1477" i="1"/>
  <c r="S1476" i="1"/>
  <c r="C1477" i="1" s="1"/>
  <c r="T1477" i="1"/>
  <c r="R1476" i="1"/>
  <c r="K1477" i="1"/>
  <c r="L1477" i="1" s="1"/>
  <c r="M1477" i="1" s="1"/>
  <c r="N1477" i="1" s="1"/>
  <c r="H1477" i="1"/>
  <c r="I1477" i="1" s="1"/>
  <c r="I1357" i="1" l="1"/>
  <c r="O1357" i="1" s="1"/>
  <c r="Q1357" i="1" s="1"/>
  <c r="H1358" i="1"/>
  <c r="O1477" i="1"/>
  <c r="Q1477" i="1" s="1"/>
  <c r="H1478" i="1"/>
  <c r="I1478" i="1" s="1"/>
  <c r="D1478" i="1"/>
  <c r="E1478" i="1" s="1"/>
  <c r="F1478" i="1" s="1"/>
  <c r="G1479" i="1" s="1"/>
  <c r="B1478" i="1"/>
  <c r="P1478" i="1"/>
  <c r="S1477" i="1"/>
  <c r="C1478" i="1" s="1"/>
  <c r="K1478" i="1"/>
  <c r="L1478" i="1" s="1"/>
  <c r="M1478" i="1" s="1"/>
  <c r="N1478" i="1" s="1"/>
  <c r="R1477" i="1"/>
  <c r="U1478" i="1"/>
  <c r="T1478" i="1"/>
  <c r="H1359" i="1" l="1"/>
  <c r="I1358" i="1"/>
  <c r="O1358" i="1" s="1"/>
  <c r="Q1358" i="1" s="1"/>
  <c r="U1479" i="1"/>
  <c r="T1479" i="1"/>
  <c r="K1479" i="1"/>
  <c r="L1479" i="1" s="1"/>
  <c r="M1479" i="1" s="1"/>
  <c r="N1479" i="1" s="1"/>
  <c r="R1478" i="1"/>
  <c r="S1478" i="1"/>
  <c r="C1479" i="1" s="1"/>
  <c r="H1479" i="1"/>
  <c r="O1478" i="1"/>
  <c r="Q1478" i="1" s="1"/>
  <c r="D1479" i="1"/>
  <c r="E1479" i="1" s="1"/>
  <c r="F1479" i="1" s="1"/>
  <c r="G1480" i="1" s="1"/>
  <c r="P1479" i="1"/>
  <c r="B1479" i="1"/>
  <c r="H1480" i="1" l="1"/>
  <c r="I1480" i="1" s="1"/>
  <c r="I1359" i="1"/>
  <c r="O1359" i="1" s="1"/>
  <c r="Q1359" i="1" s="1"/>
  <c r="H1360" i="1"/>
  <c r="I1479" i="1"/>
  <c r="O1479" i="1" s="1"/>
  <c r="Q1479" i="1" s="1"/>
  <c r="B1480" i="1"/>
  <c r="P1480" i="1"/>
  <c r="D1480" i="1"/>
  <c r="E1480" i="1" s="1"/>
  <c r="F1480" i="1" s="1"/>
  <c r="G1481" i="1" s="1"/>
  <c r="U1480" i="1"/>
  <c r="S1479" i="1"/>
  <c r="C1480" i="1" s="1"/>
  <c r="K1480" i="1"/>
  <c r="L1480" i="1" s="1"/>
  <c r="M1480" i="1" s="1"/>
  <c r="N1480" i="1" s="1"/>
  <c r="R1479" i="1"/>
  <c r="T1480" i="1"/>
  <c r="I1360" i="1" l="1"/>
  <c r="O1360" i="1" s="1"/>
  <c r="Q1360" i="1" s="1"/>
  <c r="H1361" i="1"/>
  <c r="O1480" i="1"/>
  <c r="Q1480" i="1" s="1"/>
  <c r="D1481" i="1"/>
  <c r="E1481" i="1" s="1"/>
  <c r="F1481" i="1" s="1"/>
  <c r="G1482" i="1" s="1"/>
  <c r="B1481" i="1"/>
  <c r="P1481" i="1"/>
  <c r="S1480" i="1"/>
  <c r="C1481" i="1" s="1"/>
  <c r="T1481" i="1"/>
  <c r="R1480" i="1"/>
  <c r="U1481" i="1"/>
  <c r="K1481" i="1"/>
  <c r="L1481" i="1" s="1"/>
  <c r="M1481" i="1" s="1"/>
  <c r="N1481" i="1" s="1"/>
  <c r="H1481" i="1"/>
  <c r="I1481" i="1" s="1"/>
  <c r="I1361" i="1" l="1"/>
  <c r="O1361" i="1" s="1"/>
  <c r="Q1361" i="1" s="1"/>
  <c r="H1362" i="1"/>
  <c r="O1481" i="1"/>
  <c r="Q1481" i="1" s="1"/>
  <c r="R1481" i="1"/>
  <c r="U1482" i="1"/>
  <c r="S1481" i="1"/>
  <c r="C1482" i="1" s="1"/>
  <c r="T1482" i="1"/>
  <c r="K1482" i="1"/>
  <c r="L1482" i="1" s="1"/>
  <c r="M1482" i="1" s="1"/>
  <c r="N1482" i="1" s="1"/>
  <c r="H1482" i="1"/>
  <c r="P1482" i="1"/>
  <c r="D1482" i="1"/>
  <c r="E1482" i="1" s="1"/>
  <c r="F1482" i="1" s="1"/>
  <c r="G1483" i="1" s="1"/>
  <c r="B1482" i="1"/>
  <c r="I1362" i="1" l="1"/>
  <c r="O1362" i="1" s="1"/>
  <c r="Q1362" i="1" s="1"/>
  <c r="H1363" i="1"/>
  <c r="H1483" i="1"/>
  <c r="I1483" i="1" s="1"/>
  <c r="I1482" i="1"/>
  <c r="O1482" i="1" s="1"/>
  <c r="Q1482" i="1" s="1"/>
  <c r="D1483" i="1"/>
  <c r="E1483" i="1" s="1"/>
  <c r="F1483" i="1" s="1"/>
  <c r="G1484" i="1" s="1"/>
  <c r="B1483" i="1"/>
  <c r="P1483" i="1"/>
  <c r="R1482" i="1"/>
  <c r="S1482" i="1"/>
  <c r="C1483" i="1" s="1"/>
  <c r="T1483" i="1"/>
  <c r="K1483" i="1"/>
  <c r="L1483" i="1" s="1"/>
  <c r="M1483" i="1" s="1"/>
  <c r="N1483" i="1" s="1"/>
  <c r="U1483" i="1"/>
  <c r="I1363" i="1" l="1"/>
  <c r="O1363" i="1" s="1"/>
  <c r="Q1363" i="1" s="1"/>
  <c r="H1364" i="1"/>
  <c r="D1484" i="1"/>
  <c r="E1484" i="1" s="1"/>
  <c r="F1484" i="1" s="1"/>
  <c r="G1485" i="1" s="1"/>
  <c r="B1484" i="1"/>
  <c r="P1484" i="1"/>
  <c r="O1483" i="1"/>
  <c r="Q1483" i="1" s="1"/>
  <c r="U1484" i="1"/>
  <c r="T1484" i="1"/>
  <c r="K1484" i="1"/>
  <c r="L1484" i="1" s="1"/>
  <c r="M1484" i="1" s="1"/>
  <c r="N1484" i="1" s="1"/>
  <c r="S1483" i="1"/>
  <c r="C1484" i="1" s="1"/>
  <c r="R1483" i="1"/>
  <c r="H1484" i="1"/>
  <c r="I1484" i="1" s="1"/>
  <c r="I1364" i="1" l="1"/>
  <c r="O1364" i="1" s="1"/>
  <c r="Q1364" i="1" s="1"/>
  <c r="H1365" i="1"/>
  <c r="U1485" i="1"/>
  <c r="S1484" i="1"/>
  <c r="C1485" i="1" s="1"/>
  <c r="T1485" i="1"/>
  <c r="R1484" i="1"/>
  <c r="K1485" i="1"/>
  <c r="L1485" i="1" s="1"/>
  <c r="M1485" i="1" s="1"/>
  <c r="N1485" i="1" s="1"/>
  <c r="H1485" i="1"/>
  <c r="O1484" i="1"/>
  <c r="Q1484" i="1" s="1"/>
  <c r="B1485" i="1"/>
  <c r="P1485" i="1"/>
  <c r="D1485" i="1"/>
  <c r="E1485" i="1" s="1"/>
  <c r="F1485" i="1" s="1"/>
  <c r="G1486" i="1" s="1"/>
  <c r="H1486" i="1" l="1"/>
  <c r="I1486" i="1" s="1"/>
  <c r="I1365" i="1"/>
  <c r="O1365" i="1" s="1"/>
  <c r="Q1365" i="1" s="1"/>
  <c r="H1366" i="1"/>
  <c r="I1485" i="1"/>
  <c r="O1485" i="1" s="1"/>
  <c r="Q1485" i="1" s="1"/>
  <c r="S1485" i="1"/>
  <c r="C1486" i="1" s="1"/>
  <c r="T1486" i="1"/>
  <c r="R1485" i="1"/>
  <c r="U1486" i="1"/>
  <c r="K1486" i="1"/>
  <c r="L1486" i="1" s="1"/>
  <c r="M1486" i="1" s="1"/>
  <c r="N1486" i="1" s="1"/>
  <c r="D1486" i="1"/>
  <c r="E1486" i="1" s="1"/>
  <c r="F1486" i="1" s="1"/>
  <c r="G1487" i="1" s="1"/>
  <c r="B1486" i="1"/>
  <c r="P1486" i="1"/>
  <c r="H1487" i="1" l="1"/>
  <c r="I1487" i="1" s="1"/>
  <c r="I1366" i="1"/>
  <c r="O1366" i="1" s="1"/>
  <c r="Q1366" i="1" s="1"/>
  <c r="H1367" i="1"/>
  <c r="O1486" i="1"/>
  <c r="Q1486" i="1" s="1"/>
  <c r="P1487" i="1"/>
  <c r="D1487" i="1"/>
  <c r="E1487" i="1" s="1"/>
  <c r="F1487" i="1" s="1"/>
  <c r="G1488" i="1" s="1"/>
  <c r="B1487" i="1"/>
  <c r="S1486" i="1"/>
  <c r="C1487" i="1" s="1"/>
  <c r="U1487" i="1"/>
  <c r="T1487" i="1"/>
  <c r="R1486" i="1"/>
  <c r="K1487" i="1"/>
  <c r="L1487" i="1" s="1"/>
  <c r="M1487" i="1" s="1"/>
  <c r="N1487" i="1" s="1"/>
  <c r="H1488" i="1" l="1"/>
  <c r="I1488" i="1" s="1"/>
  <c r="H1368" i="1"/>
  <c r="I1367" i="1"/>
  <c r="O1367" i="1" s="1"/>
  <c r="Q1367" i="1" s="1"/>
  <c r="O1487" i="1"/>
  <c r="Q1487" i="1" s="1"/>
  <c r="U1488" i="1"/>
  <c r="R1487" i="1"/>
  <c r="K1488" i="1"/>
  <c r="L1488" i="1" s="1"/>
  <c r="M1488" i="1" s="1"/>
  <c r="N1488" i="1" s="1"/>
  <c r="S1487" i="1"/>
  <c r="C1488" i="1" s="1"/>
  <c r="T1488" i="1"/>
  <c r="B1488" i="1"/>
  <c r="P1488" i="1"/>
  <c r="D1488" i="1"/>
  <c r="E1488" i="1" s="1"/>
  <c r="F1488" i="1" s="1"/>
  <c r="G1489" i="1" s="1"/>
  <c r="I1368" i="1" l="1"/>
  <c r="O1368" i="1" s="1"/>
  <c r="Q1368" i="1" s="1"/>
  <c r="H1369" i="1"/>
  <c r="O1488" i="1"/>
  <c r="Q1488" i="1" s="1"/>
  <c r="S1488" i="1"/>
  <c r="C1489" i="1" s="1"/>
  <c r="R1488" i="1"/>
  <c r="U1489" i="1"/>
  <c r="T1489" i="1"/>
  <c r="K1489" i="1"/>
  <c r="L1489" i="1" s="1"/>
  <c r="M1489" i="1" s="1"/>
  <c r="N1489" i="1" s="1"/>
  <c r="H1489" i="1"/>
  <c r="D1489" i="1"/>
  <c r="E1489" i="1" s="1"/>
  <c r="F1489" i="1" s="1"/>
  <c r="G1490" i="1" s="1"/>
  <c r="B1489" i="1"/>
  <c r="P1489" i="1"/>
  <c r="I1369" i="1" l="1"/>
  <c r="O1369" i="1" s="1"/>
  <c r="Q1369" i="1" s="1"/>
  <c r="H1370" i="1"/>
  <c r="H1490" i="1"/>
  <c r="I1490" i="1" s="1"/>
  <c r="I1489" i="1"/>
  <c r="O1489" i="1" s="1"/>
  <c r="Q1489" i="1" s="1"/>
  <c r="T1490" i="1"/>
  <c r="S1489" i="1"/>
  <c r="C1490" i="1" s="1"/>
  <c r="U1490" i="1"/>
  <c r="R1489" i="1"/>
  <c r="K1490" i="1"/>
  <c r="L1490" i="1" s="1"/>
  <c r="M1490" i="1" s="1"/>
  <c r="N1490" i="1" s="1"/>
  <c r="P1490" i="1"/>
  <c r="D1490" i="1"/>
  <c r="E1490" i="1" s="1"/>
  <c r="F1490" i="1" s="1"/>
  <c r="G1491" i="1" s="1"/>
  <c r="B1490" i="1"/>
  <c r="H1491" i="1" l="1"/>
  <c r="I1491" i="1" s="1"/>
  <c r="H1371" i="1"/>
  <c r="I1370" i="1"/>
  <c r="O1370" i="1" s="1"/>
  <c r="Q1370" i="1" s="1"/>
  <c r="O1490" i="1"/>
  <c r="Q1490" i="1" s="1"/>
  <c r="D1491" i="1"/>
  <c r="E1491" i="1" s="1"/>
  <c r="F1491" i="1" s="1"/>
  <c r="G1492" i="1" s="1"/>
  <c r="B1491" i="1"/>
  <c r="P1491" i="1"/>
  <c r="R1490" i="1"/>
  <c r="S1490" i="1"/>
  <c r="C1491" i="1" s="1"/>
  <c r="K1491" i="1"/>
  <c r="L1491" i="1" s="1"/>
  <c r="M1491" i="1" s="1"/>
  <c r="N1491" i="1" s="1"/>
  <c r="T1491" i="1"/>
  <c r="U1491" i="1"/>
  <c r="I1371" i="1" l="1"/>
  <c r="O1371" i="1" s="1"/>
  <c r="Q1371" i="1" s="1"/>
  <c r="H1372" i="1"/>
  <c r="U1492" i="1"/>
  <c r="T1492" i="1"/>
  <c r="K1492" i="1"/>
  <c r="L1492" i="1" s="1"/>
  <c r="M1492" i="1" s="1"/>
  <c r="N1492" i="1" s="1"/>
  <c r="S1491" i="1"/>
  <c r="C1492" i="1" s="1"/>
  <c r="R1491" i="1"/>
  <c r="P1492" i="1"/>
  <c r="D1492" i="1"/>
  <c r="E1492" i="1" s="1"/>
  <c r="F1492" i="1" s="1"/>
  <c r="G1493" i="1" s="1"/>
  <c r="B1492" i="1"/>
  <c r="O1491" i="1"/>
  <c r="Q1491" i="1" s="1"/>
  <c r="H1492" i="1"/>
  <c r="I1492" i="1" s="1"/>
  <c r="I1372" i="1" l="1"/>
  <c r="O1372" i="1" s="1"/>
  <c r="Q1372" i="1" s="1"/>
  <c r="H1373" i="1"/>
  <c r="O1492" i="1"/>
  <c r="Q1492" i="1" s="1"/>
  <c r="D1493" i="1"/>
  <c r="E1493" i="1" s="1"/>
  <c r="F1493" i="1" s="1"/>
  <c r="G1494" i="1" s="1"/>
  <c r="P1493" i="1"/>
  <c r="B1493" i="1"/>
  <c r="U1493" i="1"/>
  <c r="T1493" i="1"/>
  <c r="K1493" i="1"/>
  <c r="L1493" i="1" s="1"/>
  <c r="M1493" i="1" s="1"/>
  <c r="N1493" i="1" s="1"/>
  <c r="R1492" i="1"/>
  <c r="S1492" i="1"/>
  <c r="C1493" i="1" s="1"/>
  <c r="H1493" i="1"/>
  <c r="I1493" i="1" s="1"/>
  <c r="I1373" i="1" l="1"/>
  <c r="O1373" i="1" s="1"/>
  <c r="Q1373" i="1" s="1"/>
  <c r="H1374" i="1"/>
  <c r="O1493" i="1"/>
  <c r="Q1493" i="1" s="1"/>
  <c r="D1494" i="1"/>
  <c r="E1494" i="1" s="1"/>
  <c r="F1494" i="1" s="1"/>
  <c r="G1495" i="1" s="1"/>
  <c r="B1494" i="1"/>
  <c r="P1494" i="1"/>
  <c r="H1494" i="1"/>
  <c r="K1494" i="1"/>
  <c r="L1494" i="1" s="1"/>
  <c r="M1494" i="1" s="1"/>
  <c r="N1494" i="1" s="1"/>
  <c r="R1493" i="1"/>
  <c r="S1493" i="1" s="1"/>
  <c r="C1494" i="1" s="1"/>
  <c r="U1494" i="1"/>
  <c r="T1494" i="1"/>
  <c r="I1374" i="1" l="1"/>
  <c r="O1374" i="1" s="1"/>
  <c r="Q1374" i="1" s="1"/>
  <c r="H1375" i="1"/>
  <c r="B1495" i="1"/>
  <c r="P1495" i="1"/>
  <c r="D1495" i="1"/>
  <c r="E1495" i="1" s="1"/>
  <c r="F1495" i="1" s="1"/>
  <c r="G1496" i="1" s="1"/>
  <c r="U1495" i="1"/>
  <c r="T1495" i="1"/>
  <c r="K1495" i="1"/>
  <c r="L1495" i="1" s="1"/>
  <c r="M1495" i="1" s="1"/>
  <c r="N1495" i="1" s="1"/>
  <c r="R1494" i="1"/>
  <c r="S1494" i="1"/>
  <c r="C1495" i="1" s="1"/>
  <c r="H1495" i="1"/>
  <c r="I1495" i="1" s="1"/>
  <c r="I1494" i="1"/>
  <c r="O1494" i="1" s="1"/>
  <c r="Q1494" i="1" s="1"/>
  <c r="I1375" i="1" l="1"/>
  <c r="O1375" i="1" s="1"/>
  <c r="Q1375" i="1" s="1"/>
  <c r="H1376" i="1"/>
  <c r="H1496" i="1"/>
  <c r="I1496" i="1" s="1"/>
  <c r="O1495" i="1"/>
  <c r="Q1495" i="1" s="1"/>
  <c r="T1496" i="1"/>
  <c r="R1495" i="1"/>
  <c r="K1496" i="1"/>
  <c r="L1496" i="1" s="1"/>
  <c r="M1496" i="1" s="1"/>
  <c r="N1496" i="1" s="1"/>
  <c r="S1495" i="1"/>
  <c r="C1496" i="1" s="1"/>
  <c r="U1496" i="1"/>
  <c r="B1496" i="1"/>
  <c r="P1496" i="1"/>
  <c r="D1496" i="1"/>
  <c r="E1496" i="1" s="1"/>
  <c r="F1496" i="1" s="1"/>
  <c r="G1497" i="1" s="1"/>
  <c r="I1376" i="1" l="1"/>
  <c r="O1376" i="1" s="1"/>
  <c r="Q1376" i="1" s="1"/>
  <c r="H1377" i="1"/>
  <c r="O1496" i="1"/>
  <c r="Q1496" i="1" s="1"/>
  <c r="T1497" i="1"/>
  <c r="R1496" i="1"/>
  <c r="S1496" i="1" s="1"/>
  <c r="C1497" i="1" s="1"/>
  <c r="U1497" i="1"/>
  <c r="K1497" i="1"/>
  <c r="L1497" i="1" s="1"/>
  <c r="M1497" i="1" s="1"/>
  <c r="N1497" i="1" s="1"/>
  <c r="H1497" i="1"/>
  <c r="B1497" i="1"/>
  <c r="P1497" i="1"/>
  <c r="D1497" i="1"/>
  <c r="E1497" i="1" s="1"/>
  <c r="F1497" i="1" s="1"/>
  <c r="G1498" i="1" s="1"/>
  <c r="H1378" i="1" l="1"/>
  <c r="I1377" i="1"/>
  <c r="O1377" i="1" s="1"/>
  <c r="Q1377" i="1" s="1"/>
  <c r="H1498" i="1"/>
  <c r="I1498" i="1" s="1"/>
  <c r="I1497" i="1"/>
  <c r="O1497" i="1" s="1"/>
  <c r="Q1497" i="1" s="1"/>
  <c r="T1498" i="1"/>
  <c r="R1497" i="1"/>
  <c r="U1498" i="1"/>
  <c r="S1497" i="1"/>
  <c r="C1498" i="1" s="1"/>
  <c r="K1498" i="1"/>
  <c r="L1498" i="1" s="1"/>
  <c r="M1498" i="1" s="1"/>
  <c r="N1498" i="1" s="1"/>
  <c r="P1498" i="1"/>
  <c r="D1498" i="1"/>
  <c r="E1498" i="1" s="1"/>
  <c r="F1498" i="1" s="1"/>
  <c r="G1499" i="1" s="1"/>
  <c r="B1498" i="1"/>
  <c r="I1378" i="1" l="1"/>
  <c r="O1378" i="1" s="1"/>
  <c r="Q1378" i="1" s="1"/>
  <c r="H1379" i="1"/>
  <c r="O1498" i="1"/>
  <c r="Q1498" i="1" s="1"/>
  <c r="D1499" i="1"/>
  <c r="E1499" i="1" s="1"/>
  <c r="F1499" i="1" s="1"/>
  <c r="G1500" i="1" s="1"/>
  <c r="P1499" i="1"/>
  <c r="B1499" i="1"/>
  <c r="H1499" i="1"/>
  <c r="R1498" i="1"/>
  <c r="S1498" i="1"/>
  <c r="C1499" i="1" s="1"/>
  <c r="K1499" i="1"/>
  <c r="L1499" i="1" s="1"/>
  <c r="M1499" i="1" s="1"/>
  <c r="N1499" i="1" s="1"/>
  <c r="T1499" i="1"/>
  <c r="U1499" i="1"/>
  <c r="I1379" i="1" l="1"/>
  <c r="O1379" i="1" s="1"/>
  <c r="Q1379" i="1" s="1"/>
  <c r="H1380" i="1"/>
  <c r="H1500" i="1"/>
  <c r="I1500" i="1" s="1"/>
  <c r="I1499" i="1"/>
  <c r="O1499" i="1" s="1"/>
  <c r="Q1499" i="1" s="1"/>
  <c r="D1500" i="1"/>
  <c r="E1500" i="1" s="1"/>
  <c r="F1500" i="1" s="1"/>
  <c r="G1501" i="1" s="1"/>
  <c r="B1500" i="1"/>
  <c r="P1500" i="1"/>
  <c r="T1500" i="1"/>
  <c r="K1500" i="1"/>
  <c r="L1500" i="1" s="1"/>
  <c r="M1500" i="1" s="1"/>
  <c r="N1500" i="1" s="1"/>
  <c r="S1499" i="1"/>
  <c r="C1500" i="1" s="1"/>
  <c r="R1499" i="1"/>
  <c r="U1500" i="1"/>
  <c r="I1380" i="1" l="1"/>
  <c r="O1380" i="1" s="1"/>
  <c r="Q1380" i="1" s="1"/>
  <c r="H1381" i="1"/>
  <c r="O1500" i="1"/>
  <c r="Q1500" i="1" s="1"/>
  <c r="U1501" i="1"/>
  <c r="T1501" i="1"/>
  <c r="K1501" i="1"/>
  <c r="L1501" i="1" s="1"/>
  <c r="M1501" i="1" s="1"/>
  <c r="N1501" i="1" s="1"/>
  <c r="R1500" i="1"/>
  <c r="S1500" i="1" s="1"/>
  <c r="C1501" i="1" s="1"/>
  <c r="P1501" i="1"/>
  <c r="B1501" i="1"/>
  <c r="D1501" i="1"/>
  <c r="E1501" i="1" s="1"/>
  <c r="F1501" i="1" s="1"/>
  <c r="G1502" i="1" s="1"/>
  <c r="H1501" i="1"/>
  <c r="I1501" i="1" s="1"/>
  <c r="I1381" i="1" l="1"/>
  <c r="O1381" i="1" s="1"/>
  <c r="Q1381" i="1" s="1"/>
  <c r="H1382" i="1"/>
  <c r="K1502" i="1"/>
  <c r="L1502" i="1" s="1"/>
  <c r="M1502" i="1" s="1"/>
  <c r="N1502" i="1" s="1"/>
  <c r="S1501" i="1"/>
  <c r="C1502" i="1" s="1"/>
  <c r="U1502" i="1"/>
  <c r="R1501" i="1"/>
  <c r="T1502" i="1"/>
  <c r="D1502" i="1"/>
  <c r="E1502" i="1" s="1"/>
  <c r="F1502" i="1" s="1"/>
  <c r="G1503" i="1" s="1"/>
  <c r="B1502" i="1"/>
  <c r="P1502" i="1"/>
  <c r="O1501" i="1"/>
  <c r="Q1501" i="1" s="1"/>
  <c r="H1502" i="1"/>
  <c r="I1502" i="1" s="1"/>
  <c r="I1382" i="1" l="1"/>
  <c r="O1382" i="1" s="1"/>
  <c r="Q1382" i="1" s="1"/>
  <c r="H1383" i="1"/>
  <c r="H1503" i="1"/>
  <c r="I1503" i="1" s="1"/>
  <c r="O1502" i="1"/>
  <c r="Q1502" i="1" s="1"/>
  <c r="D1503" i="1"/>
  <c r="E1503" i="1" s="1"/>
  <c r="F1503" i="1" s="1"/>
  <c r="G1504" i="1" s="1"/>
  <c r="P1503" i="1"/>
  <c r="B1503" i="1"/>
  <c r="U1503" i="1"/>
  <c r="T1503" i="1"/>
  <c r="K1503" i="1"/>
  <c r="L1503" i="1" s="1"/>
  <c r="M1503" i="1" s="1"/>
  <c r="N1503" i="1" s="1"/>
  <c r="R1502" i="1"/>
  <c r="S1502" i="1"/>
  <c r="C1503" i="1" s="1"/>
  <c r="H1504" i="1" l="1"/>
  <c r="I1504" i="1" s="1"/>
  <c r="I1383" i="1"/>
  <c r="O1383" i="1" s="1"/>
  <c r="Q1383" i="1" s="1"/>
  <c r="H1384" i="1"/>
  <c r="O1503" i="1"/>
  <c r="Q1503" i="1" s="1"/>
  <c r="K1504" i="1"/>
  <c r="L1504" i="1" s="1"/>
  <c r="M1504" i="1" s="1"/>
  <c r="N1504" i="1" s="1"/>
  <c r="U1504" i="1"/>
  <c r="T1504" i="1"/>
  <c r="R1503" i="1"/>
  <c r="S1503" i="1" s="1"/>
  <c r="C1504" i="1" s="1"/>
  <c r="P1504" i="1"/>
  <c r="D1504" i="1"/>
  <c r="E1504" i="1" s="1"/>
  <c r="F1504" i="1" s="1"/>
  <c r="G1505" i="1" s="1"/>
  <c r="B1504" i="1"/>
  <c r="H1385" i="1" l="1"/>
  <c r="I1384" i="1"/>
  <c r="O1384" i="1" s="1"/>
  <c r="Q1384" i="1" s="1"/>
  <c r="T1505" i="1"/>
  <c r="R1504" i="1"/>
  <c r="U1505" i="1"/>
  <c r="S1504" i="1"/>
  <c r="C1505" i="1" s="1"/>
  <c r="K1505" i="1"/>
  <c r="L1505" i="1" s="1"/>
  <c r="M1505" i="1" s="1"/>
  <c r="N1505" i="1" s="1"/>
  <c r="O1504" i="1"/>
  <c r="Q1504" i="1" s="1"/>
  <c r="B1505" i="1"/>
  <c r="P1505" i="1"/>
  <c r="D1505" i="1"/>
  <c r="E1505" i="1" s="1"/>
  <c r="F1505" i="1" s="1"/>
  <c r="G1506" i="1" s="1"/>
  <c r="H1505" i="1"/>
  <c r="I1505" i="1" s="1"/>
  <c r="I1385" i="1" l="1"/>
  <c r="O1385" i="1" s="1"/>
  <c r="Q1385" i="1" s="1"/>
  <c r="H1386" i="1"/>
  <c r="B1506" i="1"/>
  <c r="P1506" i="1"/>
  <c r="D1506" i="1"/>
  <c r="E1506" i="1" s="1"/>
  <c r="F1506" i="1" s="1"/>
  <c r="G1507" i="1" s="1"/>
  <c r="O1505" i="1"/>
  <c r="Q1505" i="1" s="1"/>
  <c r="U1506" i="1"/>
  <c r="T1506" i="1"/>
  <c r="K1506" i="1"/>
  <c r="L1506" i="1" s="1"/>
  <c r="M1506" i="1" s="1"/>
  <c r="N1506" i="1" s="1"/>
  <c r="S1505" i="1"/>
  <c r="C1506" i="1" s="1"/>
  <c r="R1505" i="1"/>
  <c r="H1506" i="1"/>
  <c r="I1506" i="1" s="1"/>
  <c r="I1386" i="1" l="1"/>
  <c r="O1386" i="1" s="1"/>
  <c r="Q1386" i="1" s="1"/>
  <c r="H1387" i="1"/>
  <c r="O1506" i="1"/>
  <c r="Q1506" i="1" s="1"/>
  <c r="H1507" i="1"/>
  <c r="I1507" i="1" s="1"/>
  <c r="D1507" i="1"/>
  <c r="E1507" i="1" s="1"/>
  <c r="F1507" i="1" s="1"/>
  <c r="G1508" i="1" s="1"/>
  <c r="B1507" i="1"/>
  <c r="P1507" i="1"/>
  <c r="T1507" i="1"/>
  <c r="K1507" i="1"/>
  <c r="L1507" i="1" s="1"/>
  <c r="M1507" i="1" s="1"/>
  <c r="N1507" i="1" s="1"/>
  <c r="U1507" i="1"/>
  <c r="R1506" i="1"/>
  <c r="S1506" i="1"/>
  <c r="C1507" i="1" s="1"/>
  <c r="H1388" i="1" l="1"/>
  <c r="I1387" i="1"/>
  <c r="O1387" i="1" s="1"/>
  <c r="Q1387" i="1" s="1"/>
  <c r="U1508" i="1"/>
  <c r="S1507" i="1"/>
  <c r="C1508" i="1" s="1"/>
  <c r="T1508" i="1"/>
  <c r="R1507" i="1"/>
  <c r="K1508" i="1"/>
  <c r="L1508" i="1" s="1"/>
  <c r="M1508" i="1" s="1"/>
  <c r="N1508" i="1" s="1"/>
  <c r="D1508" i="1"/>
  <c r="E1508" i="1" s="1"/>
  <c r="F1508" i="1" s="1"/>
  <c r="G1509" i="1" s="1"/>
  <c r="B1508" i="1"/>
  <c r="P1508" i="1"/>
  <c r="H1508" i="1"/>
  <c r="I1508" i="1" s="1"/>
  <c r="O1507" i="1"/>
  <c r="Q1507" i="1" s="1"/>
  <c r="I1388" i="1" l="1"/>
  <c r="O1388" i="1" s="1"/>
  <c r="Q1388" i="1" s="1"/>
  <c r="H1389" i="1"/>
  <c r="O1508" i="1"/>
  <c r="Q1508" i="1" s="1"/>
  <c r="H1509" i="1"/>
  <c r="I1509" i="1" s="1"/>
  <c r="B1509" i="1"/>
  <c r="P1509" i="1"/>
  <c r="D1509" i="1"/>
  <c r="E1509" i="1" s="1"/>
  <c r="F1509" i="1" s="1"/>
  <c r="G1510" i="1" s="1"/>
  <c r="T1509" i="1"/>
  <c r="S1508" i="1"/>
  <c r="C1509" i="1" s="1"/>
  <c r="U1509" i="1"/>
  <c r="R1508" i="1"/>
  <c r="K1509" i="1"/>
  <c r="L1509" i="1" s="1"/>
  <c r="M1509" i="1" s="1"/>
  <c r="N1509" i="1" s="1"/>
  <c r="I1389" i="1" l="1"/>
  <c r="O1389" i="1" s="1"/>
  <c r="Q1389" i="1" s="1"/>
  <c r="H1390" i="1"/>
  <c r="O1509" i="1"/>
  <c r="Q1509" i="1" s="1"/>
  <c r="B1510" i="1"/>
  <c r="P1510" i="1"/>
  <c r="D1510" i="1"/>
  <c r="E1510" i="1" s="1"/>
  <c r="F1510" i="1" s="1"/>
  <c r="G1511" i="1" s="1"/>
  <c r="S1509" i="1"/>
  <c r="C1510" i="1" s="1"/>
  <c r="U1510" i="1"/>
  <c r="R1509" i="1"/>
  <c r="T1510" i="1"/>
  <c r="K1510" i="1"/>
  <c r="L1510" i="1" s="1"/>
  <c r="M1510" i="1" s="1"/>
  <c r="N1510" i="1" s="1"/>
  <c r="H1510" i="1"/>
  <c r="I1510" i="1" s="1"/>
  <c r="H1391" i="1" l="1"/>
  <c r="I1390" i="1"/>
  <c r="O1390" i="1" s="1"/>
  <c r="Q1390" i="1" s="1"/>
  <c r="O1510" i="1"/>
  <c r="Q1510" i="1" s="1"/>
  <c r="P1511" i="1"/>
  <c r="D1511" i="1"/>
  <c r="E1511" i="1" s="1"/>
  <c r="F1511" i="1" s="1"/>
  <c r="G1512" i="1" s="1"/>
  <c r="B1511" i="1"/>
  <c r="H1511" i="1"/>
  <c r="U1511" i="1"/>
  <c r="T1511" i="1"/>
  <c r="K1511" i="1"/>
  <c r="L1511" i="1" s="1"/>
  <c r="M1511" i="1" s="1"/>
  <c r="N1511" i="1" s="1"/>
  <c r="R1510" i="1"/>
  <c r="S1510" i="1"/>
  <c r="C1511" i="1" s="1"/>
  <c r="I1391" i="1" l="1"/>
  <c r="O1391" i="1" s="1"/>
  <c r="Q1391" i="1" s="1"/>
  <c r="H1392" i="1"/>
  <c r="H1512" i="1"/>
  <c r="I1512" i="1" s="1"/>
  <c r="I1511" i="1"/>
  <c r="O1511" i="1" s="1"/>
  <c r="Q1511" i="1" s="1"/>
  <c r="K1512" i="1"/>
  <c r="L1512" i="1" s="1"/>
  <c r="M1512" i="1" s="1"/>
  <c r="N1512" i="1" s="1"/>
  <c r="U1512" i="1"/>
  <c r="T1512" i="1"/>
  <c r="S1511" i="1"/>
  <c r="C1512" i="1" s="1"/>
  <c r="R1511" i="1"/>
  <c r="B1512" i="1"/>
  <c r="D1512" i="1"/>
  <c r="E1512" i="1" s="1"/>
  <c r="F1512" i="1" s="1"/>
  <c r="G1513" i="1" s="1"/>
  <c r="P1512" i="1"/>
  <c r="I1392" i="1" l="1"/>
  <c r="O1392" i="1" s="1"/>
  <c r="Q1392" i="1" s="1"/>
  <c r="H1393" i="1"/>
  <c r="O1512" i="1"/>
  <c r="Q1512" i="1" s="1"/>
  <c r="S1512" i="1"/>
  <c r="C1513" i="1" s="1"/>
  <c r="U1513" i="1"/>
  <c r="K1513" i="1"/>
  <c r="L1513" i="1" s="1"/>
  <c r="M1513" i="1" s="1"/>
  <c r="N1513" i="1" s="1"/>
  <c r="R1512" i="1"/>
  <c r="T1513" i="1"/>
  <c r="H1513" i="1"/>
  <c r="D1513" i="1"/>
  <c r="E1513" i="1" s="1"/>
  <c r="F1513" i="1" s="1"/>
  <c r="G1514" i="1" s="1"/>
  <c r="B1513" i="1"/>
  <c r="P1513" i="1"/>
  <c r="I1393" i="1" l="1"/>
  <c r="O1393" i="1" s="1"/>
  <c r="Q1393" i="1" s="1"/>
  <c r="H1394" i="1"/>
  <c r="H1514" i="1"/>
  <c r="I1514" i="1" s="1"/>
  <c r="I1513" i="1"/>
  <c r="O1513" i="1" s="1"/>
  <c r="Q1513" i="1" s="1"/>
  <c r="U1514" i="1"/>
  <c r="T1514" i="1"/>
  <c r="K1514" i="1"/>
  <c r="L1514" i="1" s="1"/>
  <c r="M1514" i="1" s="1"/>
  <c r="N1514" i="1" s="1"/>
  <c r="R1513" i="1"/>
  <c r="S1513" i="1"/>
  <c r="C1514" i="1" s="1"/>
  <c r="B1514" i="1"/>
  <c r="P1514" i="1"/>
  <c r="D1514" i="1"/>
  <c r="E1514" i="1" s="1"/>
  <c r="F1514" i="1" s="1"/>
  <c r="G1515" i="1" s="1"/>
  <c r="I1394" i="1" l="1"/>
  <c r="O1394" i="1" s="1"/>
  <c r="Q1394" i="1" s="1"/>
  <c r="H1395" i="1"/>
  <c r="O1514" i="1"/>
  <c r="Q1514" i="1" s="1"/>
  <c r="D1515" i="1"/>
  <c r="E1515" i="1" s="1"/>
  <c r="F1515" i="1" s="1"/>
  <c r="G1516" i="1" s="1"/>
  <c r="P1515" i="1"/>
  <c r="B1515" i="1"/>
  <c r="K1515" i="1"/>
  <c r="L1515" i="1" s="1"/>
  <c r="M1515" i="1" s="1"/>
  <c r="N1515" i="1" s="1"/>
  <c r="U1515" i="1"/>
  <c r="T1515" i="1"/>
  <c r="R1514" i="1"/>
  <c r="S1514" i="1"/>
  <c r="C1515" i="1" s="1"/>
  <c r="H1515" i="1"/>
  <c r="I1515" i="1" s="1"/>
  <c r="H1396" i="1" l="1"/>
  <c r="I1395" i="1"/>
  <c r="O1395" i="1" s="1"/>
  <c r="Q1395" i="1" s="1"/>
  <c r="O1515" i="1"/>
  <c r="Q1515" i="1" s="1"/>
  <c r="H1516" i="1"/>
  <c r="I1516" i="1" s="1"/>
  <c r="D1516" i="1"/>
  <c r="E1516" i="1" s="1"/>
  <c r="F1516" i="1" s="1"/>
  <c r="G1517" i="1" s="1"/>
  <c r="B1516" i="1"/>
  <c r="P1516" i="1"/>
  <c r="U1516" i="1"/>
  <c r="K1516" i="1"/>
  <c r="L1516" i="1" s="1"/>
  <c r="M1516" i="1" s="1"/>
  <c r="N1516" i="1" s="1"/>
  <c r="T1516" i="1"/>
  <c r="R1515" i="1"/>
  <c r="S1515" i="1"/>
  <c r="C1516" i="1" s="1"/>
  <c r="I1396" i="1" l="1"/>
  <c r="O1396" i="1" s="1"/>
  <c r="Q1396" i="1" s="1"/>
  <c r="H1397" i="1"/>
  <c r="U1517" i="1"/>
  <c r="T1517" i="1"/>
  <c r="K1517" i="1"/>
  <c r="L1517" i="1" s="1"/>
  <c r="M1517" i="1" s="1"/>
  <c r="N1517" i="1" s="1"/>
  <c r="R1516" i="1"/>
  <c r="S1516" i="1" s="1"/>
  <c r="C1517" i="1" s="1"/>
  <c r="D1517" i="1"/>
  <c r="E1517" i="1" s="1"/>
  <c r="F1517" i="1" s="1"/>
  <c r="G1518" i="1" s="1"/>
  <c r="B1517" i="1"/>
  <c r="P1517" i="1"/>
  <c r="O1516" i="1"/>
  <c r="Q1516" i="1" s="1"/>
  <c r="H1517" i="1"/>
  <c r="I1517" i="1" s="1"/>
  <c r="I1397" i="1" l="1"/>
  <c r="O1397" i="1" s="1"/>
  <c r="Q1397" i="1" s="1"/>
  <c r="H1398" i="1"/>
  <c r="H1518" i="1"/>
  <c r="I1518" i="1" s="1"/>
  <c r="D1518" i="1"/>
  <c r="E1518" i="1" s="1"/>
  <c r="F1518" i="1" s="1"/>
  <c r="G1519" i="1" s="1"/>
  <c r="B1518" i="1"/>
  <c r="P1518" i="1"/>
  <c r="S1517" i="1"/>
  <c r="C1518" i="1" s="1"/>
  <c r="R1517" i="1"/>
  <c r="T1518" i="1"/>
  <c r="U1518" i="1"/>
  <c r="K1518" i="1"/>
  <c r="L1518" i="1" s="1"/>
  <c r="M1518" i="1" s="1"/>
  <c r="N1518" i="1" s="1"/>
  <c r="O1517" i="1"/>
  <c r="Q1517" i="1" s="1"/>
  <c r="I1398" i="1" l="1"/>
  <c r="O1398" i="1" s="1"/>
  <c r="Q1398" i="1" s="1"/>
  <c r="H1399" i="1"/>
  <c r="H1519" i="1"/>
  <c r="I1519" i="1" s="1"/>
  <c r="O1518" i="1"/>
  <c r="Q1518" i="1" s="1"/>
  <c r="P1519" i="1"/>
  <c r="D1519" i="1"/>
  <c r="E1519" i="1" s="1"/>
  <c r="F1519" i="1" s="1"/>
  <c r="G1520" i="1" s="1"/>
  <c r="B1519" i="1"/>
  <c r="U1519" i="1"/>
  <c r="T1519" i="1"/>
  <c r="K1519" i="1"/>
  <c r="L1519" i="1" s="1"/>
  <c r="M1519" i="1" s="1"/>
  <c r="N1519" i="1" s="1"/>
  <c r="R1518" i="1"/>
  <c r="S1518" i="1"/>
  <c r="C1519" i="1" s="1"/>
  <c r="H1520" i="1" l="1"/>
  <c r="I1520" i="1" s="1"/>
  <c r="I1399" i="1"/>
  <c r="O1399" i="1" s="1"/>
  <c r="Q1399" i="1" s="1"/>
  <c r="H1400" i="1"/>
  <c r="B1520" i="1"/>
  <c r="P1520" i="1"/>
  <c r="D1520" i="1"/>
  <c r="E1520" i="1" s="1"/>
  <c r="F1520" i="1" s="1"/>
  <c r="G1521" i="1" s="1"/>
  <c r="O1519" i="1"/>
  <c r="Q1519" i="1" s="1"/>
  <c r="U1520" i="1"/>
  <c r="T1520" i="1"/>
  <c r="K1520" i="1"/>
  <c r="L1520" i="1" s="1"/>
  <c r="M1520" i="1" s="1"/>
  <c r="N1520" i="1" s="1"/>
  <c r="R1519" i="1"/>
  <c r="S1519" i="1" s="1"/>
  <c r="C1520" i="1" s="1"/>
  <c r="H1521" i="1" l="1"/>
  <c r="I1521" i="1" s="1"/>
  <c r="I1400" i="1"/>
  <c r="O1400" i="1" s="1"/>
  <c r="Q1400" i="1" s="1"/>
  <c r="H1401" i="1"/>
  <c r="O1520" i="1"/>
  <c r="Q1520" i="1" s="1"/>
  <c r="D1521" i="1"/>
  <c r="E1521" i="1" s="1"/>
  <c r="F1521" i="1" s="1"/>
  <c r="G1522" i="1" s="1"/>
  <c r="B1521" i="1"/>
  <c r="P1521" i="1"/>
  <c r="S1520" i="1"/>
  <c r="C1521" i="1" s="1"/>
  <c r="R1520" i="1"/>
  <c r="T1521" i="1"/>
  <c r="K1521" i="1"/>
  <c r="L1521" i="1" s="1"/>
  <c r="M1521" i="1" s="1"/>
  <c r="N1521" i="1" s="1"/>
  <c r="U1521" i="1"/>
  <c r="H1402" i="1" l="1"/>
  <c r="I1401" i="1"/>
  <c r="O1401" i="1" s="1"/>
  <c r="Q1401" i="1" s="1"/>
  <c r="S1521" i="1"/>
  <c r="C1522" i="1" s="1"/>
  <c r="K1522" i="1"/>
  <c r="L1522" i="1" s="1"/>
  <c r="M1522" i="1" s="1"/>
  <c r="N1522" i="1" s="1"/>
  <c r="R1521" i="1"/>
  <c r="T1522" i="1"/>
  <c r="U1522" i="1"/>
  <c r="O1521" i="1"/>
  <c r="Q1521" i="1" s="1"/>
  <c r="P1522" i="1"/>
  <c r="D1522" i="1"/>
  <c r="E1522" i="1" s="1"/>
  <c r="F1522" i="1" s="1"/>
  <c r="G1523" i="1" s="1"/>
  <c r="B1522" i="1"/>
  <c r="H1522" i="1"/>
  <c r="I1522" i="1" s="1"/>
  <c r="I1402" i="1" l="1"/>
  <c r="O1402" i="1" s="1"/>
  <c r="Q1402" i="1" s="1"/>
  <c r="H1403" i="1"/>
  <c r="R1522" i="1"/>
  <c r="K1523" i="1"/>
  <c r="L1523" i="1" s="1"/>
  <c r="M1523" i="1" s="1"/>
  <c r="N1523" i="1" s="1"/>
  <c r="S1522" i="1"/>
  <c r="C1523" i="1" s="1"/>
  <c r="U1523" i="1"/>
  <c r="T1523" i="1"/>
  <c r="O1522" i="1"/>
  <c r="Q1522" i="1" s="1"/>
  <c r="H1523" i="1"/>
  <c r="D1523" i="1"/>
  <c r="E1523" i="1" s="1"/>
  <c r="F1523" i="1" s="1"/>
  <c r="G1524" i="1" s="1"/>
  <c r="B1523" i="1"/>
  <c r="P1523" i="1"/>
  <c r="I1403" i="1" l="1"/>
  <c r="O1403" i="1" s="1"/>
  <c r="Q1403" i="1" s="1"/>
  <c r="H1404" i="1"/>
  <c r="H1524" i="1"/>
  <c r="I1524" i="1" s="1"/>
  <c r="I1523" i="1"/>
  <c r="O1523" i="1" s="1"/>
  <c r="Q1523" i="1" s="1"/>
  <c r="B1524" i="1"/>
  <c r="D1524" i="1"/>
  <c r="E1524" i="1" s="1"/>
  <c r="F1524" i="1" s="1"/>
  <c r="G1525" i="1" s="1"/>
  <c r="P1524" i="1"/>
  <c r="U1524" i="1"/>
  <c r="T1524" i="1"/>
  <c r="K1524" i="1"/>
  <c r="L1524" i="1" s="1"/>
  <c r="M1524" i="1" s="1"/>
  <c r="N1524" i="1" s="1"/>
  <c r="S1523" i="1"/>
  <c r="C1524" i="1" s="1"/>
  <c r="R1523" i="1"/>
  <c r="H1405" i="1" l="1"/>
  <c r="I1404" i="1"/>
  <c r="O1404" i="1" s="1"/>
  <c r="Q1404" i="1" s="1"/>
  <c r="K1525" i="1"/>
  <c r="L1525" i="1" s="1"/>
  <c r="M1525" i="1" s="1"/>
  <c r="N1525" i="1" s="1"/>
  <c r="T1525" i="1"/>
  <c r="R1524" i="1"/>
  <c r="U1525" i="1"/>
  <c r="S1524" i="1"/>
  <c r="C1525" i="1" s="1"/>
  <c r="O1524" i="1"/>
  <c r="Q1524" i="1" s="1"/>
  <c r="B1525" i="1"/>
  <c r="P1525" i="1"/>
  <c r="D1525" i="1"/>
  <c r="E1525" i="1" s="1"/>
  <c r="F1525" i="1" s="1"/>
  <c r="G1526" i="1" s="1"/>
  <c r="H1525" i="1"/>
  <c r="I1525" i="1" s="1"/>
  <c r="I1405" i="1" l="1"/>
  <c r="O1405" i="1" s="1"/>
  <c r="Q1405" i="1" s="1"/>
  <c r="H1406" i="1"/>
  <c r="H1526" i="1"/>
  <c r="I1526" i="1" s="1"/>
  <c r="O1525" i="1"/>
  <c r="Q1525" i="1" s="1"/>
  <c r="D1526" i="1"/>
  <c r="E1526" i="1" s="1"/>
  <c r="F1526" i="1" s="1"/>
  <c r="G1527" i="1" s="1"/>
  <c r="B1526" i="1"/>
  <c r="P1526" i="1"/>
  <c r="T1526" i="1"/>
  <c r="S1525" i="1"/>
  <c r="C1526" i="1" s="1"/>
  <c r="R1525" i="1"/>
  <c r="U1526" i="1"/>
  <c r="K1526" i="1"/>
  <c r="L1526" i="1" s="1"/>
  <c r="M1526" i="1" s="1"/>
  <c r="N1526" i="1" s="1"/>
  <c r="I1406" i="1" l="1"/>
  <c r="O1406" i="1" s="1"/>
  <c r="Q1406" i="1" s="1"/>
  <c r="H1407" i="1"/>
  <c r="P1527" i="1"/>
  <c r="D1527" i="1"/>
  <c r="E1527" i="1" s="1"/>
  <c r="F1527" i="1" s="1"/>
  <c r="G1528" i="1" s="1"/>
  <c r="B1527" i="1"/>
  <c r="O1526" i="1"/>
  <c r="Q1526" i="1" s="1"/>
  <c r="T1527" i="1"/>
  <c r="K1527" i="1"/>
  <c r="L1527" i="1" s="1"/>
  <c r="M1527" i="1" s="1"/>
  <c r="N1527" i="1" s="1"/>
  <c r="U1527" i="1"/>
  <c r="R1526" i="1"/>
  <c r="S1526" i="1"/>
  <c r="C1527" i="1" s="1"/>
  <c r="H1527" i="1"/>
  <c r="I1407" i="1" l="1"/>
  <c r="O1407" i="1" s="1"/>
  <c r="Q1407" i="1" s="1"/>
  <c r="H1408" i="1"/>
  <c r="H1528" i="1"/>
  <c r="I1528" i="1" s="1"/>
  <c r="I1527" i="1"/>
  <c r="O1527" i="1" s="1"/>
  <c r="Q1527" i="1" s="1"/>
  <c r="P1528" i="1"/>
  <c r="D1528" i="1"/>
  <c r="E1528" i="1" s="1"/>
  <c r="F1528" i="1" s="1"/>
  <c r="G1529" i="1" s="1"/>
  <c r="B1528" i="1"/>
  <c r="R1527" i="1"/>
  <c r="S1527" i="1"/>
  <c r="C1528" i="1" s="1"/>
  <c r="K1528" i="1"/>
  <c r="L1528" i="1" s="1"/>
  <c r="M1528" i="1" s="1"/>
  <c r="N1528" i="1" s="1"/>
  <c r="U1528" i="1"/>
  <c r="T1528" i="1"/>
  <c r="I1408" i="1" l="1"/>
  <c r="O1408" i="1" s="1"/>
  <c r="Q1408" i="1" s="1"/>
  <c r="H1409" i="1"/>
  <c r="H1529" i="1"/>
  <c r="I1529" i="1" s="1"/>
  <c r="O1528" i="1"/>
  <c r="Q1528" i="1" s="1"/>
  <c r="D1529" i="1"/>
  <c r="E1529" i="1" s="1"/>
  <c r="F1529" i="1" s="1"/>
  <c r="G1530" i="1" s="1"/>
  <c r="B1529" i="1"/>
  <c r="P1529" i="1"/>
  <c r="S1528" i="1"/>
  <c r="C1529" i="1" s="1"/>
  <c r="U1529" i="1"/>
  <c r="T1529" i="1"/>
  <c r="K1529" i="1"/>
  <c r="L1529" i="1" s="1"/>
  <c r="M1529" i="1" s="1"/>
  <c r="N1529" i="1" s="1"/>
  <c r="R1528" i="1"/>
  <c r="H1410" i="1" l="1"/>
  <c r="I1410" i="1" s="1"/>
  <c r="O1410" i="1" s="1"/>
  <c r="Q1410" i="1" s="1"/>
  <c r="I1409" i="1"/>
  <c r="O1409" i="1" s="1"/>
  <c r="Q1409" i="1" s="1"/>
  <c r="U1530" i="1"/>
  <c r="T1530" i="1"/>
  <c r="K1530" i="1"/>
  <c r="L1530" i="1" s="1"/>
  <c r="M1530" i="1" s="1"/>
  <c r="N1530" i="1" s="1"/>
  <c r="S1529" i="1"/>
  <c r="C1530" i="1" s="1"/>
  <c r="R1529" i="1"/>
  <c r="O1529" i="1"/>
  <c r="Q1529" i="1" s="1"/>
  <c r="H1530" i="1"/>
  <c r="D1530" i="1"/>
  <c r="E1530" i="1" s="1"/>
  <c r="F1530" i="1" s="1"/>
  <c r="G1531" i="1" s="1"/>
  <c r="P1530" i="1"/>
  <c r="B1530" i="1"/>
  <c r="H1531" i="1" l="1"/>
  <c r="I1531" i="1" s="1"/>
  <c r="I1530" i="1"/>
  <c r="O1530" i="1" s="1"/>
  <c r="Q1530" i="1" s="1"/>
  <c r="D1531" i="1"/>
  <c r="E1531" i="1" s="1"/>
  <c r="F1531" i="1" s="1"/>
  <c r="G1532" i="1" s="1"/>
  <c r="B1531" i="1"/>
  <c r="P1531" i="1"/>
  <c r="K1531" i="1"/>
  <c r="L1531" i="1" s="1"/>
  <c r="M1531" i="1" s="1"/>
  <c r="N1531" i="1" s="1"/>
  <c r="U1531" i="1"/>
  <c r="R1530" i="1"/>
  <c r="T1531" i="1"/>
  <c r="S1530" i="1"/>
  <c r="C1531" i="1" s="1"/>
  <c r="P1532" i="1" l="1"/>
  <c r="D1532" i="1"/>
  <c r="E1532" i="1" s="1"/>
  <c r="F1532" i="1" s="1"/>
  <c r="G1533" i="1" s="1"/>
  <c r="B1532" i="1"/>
  <c r="U1532" i="1"/>
  <c r="T1532" i="1"/>
  <c r="K1532" i="1"/>
  <c r="L1532" i="1" s="1"/>
  <c r="M1532" i="1" s="1"/>
  <c r="N1532" i="1" s="1"/>
  <c r="S1531" i="1"/>
  <c r="C1532" i="1" s="1"/>
  <c r="R1531" i="1"/>
  <c r="H1532" i="1"/>
  <c r="I1532" i="1" s="1"/>
  <c r="O1531" i="1"/>
  <c r="Q1531" i="1" s="1"/>
  <c r="U1533" i="1" l="1"/>
  <c r="K1533" i="1"/>
  <c r="L1533" i="1" s="1"/>
  <c r="M1533" i="1" s="1"/>
  <c r="N1533" i="1" s="1"/>
  <c r="S1532" i="1"/>
  <c r="C1533" i="1" s="1"/>
  <c r="R1532" i="1"/>
  <c r="T1533" i="1"/>
  <c r="O1532" i="1"/>
  <c r="Q1532" i="1" s="1"/>
  <c r="H1533" i="1"/>
  <c r="D1533" i="1"/>
  <c r="E1533" i="1" s="1"/>
  <c r="F1533" i="1" s="1"/>
  <c r="G1534" i="1" s="1"/>
  <c r="B1533" i="1"/>
  <c r="P1533" i="1"/>
  <c r="H1534" i="1" l="1"/>
  <c r="I1534" i="1" s="1"/>
  <c r="I1533" i="1"/>
  <c r="O1533" i="1" s="1"/>
  <c r="Q1533" i="1" s="1"/>
  <c r="K1534" i="1"/>
  <c r="L1534" i="1" s="1"/>
  <c r="M1534" i="1" s="1"/>
  <c r="N1534" i="1" s="1"/>
  <c r="U1534" i="1"/>
  <c r="T1534" i="1"/>
  <c r="R1533" i="1"/>
  <c r="S1533" i="1"/>
  <c r="C1534" i="1" s="1"/>
  <c r="D1534" i="1"/>
  <c r="E1534" i="1" s="1"/>
  <c r="F1534" i="1" s="1"/>
  <c r="G1535" i="1" s="1"/>
  <c r="P1534" i="1"/>
  <c r="B1534" i="1"/>
  <c r="H1535" i="1" l="1"/>
  <c r="I1535" i="1" s="1"/>
  <c r="O1534" i="1"/>
  <c r="Q1534" i="1" s="1"/>
  <c r="P1535" i="1"/>
  <c r="D1535" i="1"/>
  <c r="E1535" i="1" s="1"/>
  <c r="F1535" i="1" s="1"/>
  <c r="G1536" i="1" s="1"/>
  <c r="B1535" i="1"/>
  <c r="R1534" i="1"/>
  <c r="S1534" i="1" s="1"/>
  <c r="C1535" i="1" s="1"/>
  <c r="U1535" i="1"/>
  <c r="T1535" i="1"/>
  <c r="K1535" i="1"/>
  <c r="L1535" i="1" s="1"/>
  <c r="M1535" i="1" s="1"/>
  <c r="N1535" i="1" s="1"/>
  <c r="O1535" i="1" l="1"/>
  <c r="Q1535" i="1" s="1"/>
  <c r="B1536" i="1"/>
  <c r="P1536" i="1"/>
  <c r="D1536" i="1"/>
  <c r="E1536" i="1" s="1"/>
  <c r="F1536" i="1" s="1"/>
  <c r="G1537" i="1" s="1"/>
  <c r="K1536" i="1"/>
  <c r="L1536" i="1" s="1"/>
  <c r="M1536" i="1" s="1"/>
  <c r="N1536" i="1" s="1"/>
  <c r="U1536" i="1"/>
  <c r="T1536" i="1"/>
  <c r="R1535" i="1"/>
  <c r="S1535" i="1" s="1"/>
  <c r="C1536" i="1" s="1"/>
  <c r="H1536" i="1"/>
  <c r="I1536" i="1" s="1"/>
  <c r="D1537" i="1" l="1"/>
  <c r="E1537" i="1" s="1"/>
  <c r="F1537" i="1" s="1"/>
  <c r="G1538" i="1" s="1"/>
  <c r="B1537" i="1"/>
  <c r="P1537" i="1"/>
  <c r="O1536" i="1"/>
  <c r="Q1536" i="1" s="1"/>
  <c r="H1537" i="1"/>
  <c r="I1537" i="1" s="1"/>
  <c r="R1536" i="1"/>
  <c r="S1536" i="1"/>
  <c r="C1537" i="1" s="1"/>
  <c r="K1537" i="1"/>
  <c r="L1537" i="1" s="1"/>
  <c r="M1537" i="1" s="1"/>
  <c r="N1537" i="1" s="1"/>
  <c r="U1537" i="1"/>
  <c r="T1537" i="1"/>
  <c r="T1538" i="1" l="1"/>
  <c r="K1538" i="1"/>
  <c r="L1538" i="1" s="1"/>
  <c r="M1538" i="1" s="1"/>
  <c r="N1538" i="1" s="1"/>
  <c r="S1537" i="1"/>
  <c r="C1538" i="1" s="1"/>
  <c r="R1537" i="1"/>
  <c r="U1538" i="1"/>
  <c r="O1537" i="1"/>
  <c r="Q1537" i="1" s="1"/>
  <c r="H1538" i="1"/>
  <c r="P1538" i="1"/>
  <c r="B1538" i="1"/>
  <c r="D1538" i="1"/>
  <c r="E1538" i="1" s="1"/>
  <c r="F1538" i="1" s="1"/>
  <c r="G1539" i="1" s="1"/>
  <c r="H1539" i="1" l="1"/>
  <c r="I1539" i="1" s="1"/>
  <c r="I1538" i="1"/>
  <c r="O1538" i="1" s="1"/>
  <c r="Q1538" i="1" s="1"/>
  <c r="D1539" i="1"/>
  <c r="E1539" i="1" s="1"/>
  <c r="F1539" i="1" s="1"/>
  <c r="G1540" i="1" s="1"/>
  <c r="B1539" i="1"/>
  <c r="P1539" i="1"/>
  <c r="R1538" i="1"/>
  <c r="S1538" i="1" s="1"/>
  <c r="C1539" i="1" s="1"/>
  <c r="T1539" i="1"/>
  <c r="U1539" i="1"/>
  <c r="K1539" i="1"/>
  <c r="L1539" i="1" s="1"/>
  <c r="M1539" i="1" s="1"/>
  <c r="N1539" i="1" s="1"/>
  <c r="O1539" i="1" l="1"/>
  <c r="Q1539" i="1" s="1"/>
  <c r="D1540" i="1"/>
  <c r="E1540" i="1" s="1"/>
  <c r="F1540" i="1" s="1"/>
  <c r="G1541" i="1" s="1"/>
  <c r="B1540" i="1"/>
  <c r="P1540" i="1"/>
  <c r="U1540" i="1"/>
  <c r="K1540" i="1"/>
  <c r="L1540" i="1" s="1"/>
  <c r="M1540" i="1" s="1"/>
  <c r="N1540" i="1" s="1"/>
  <c r="T1540" i="1"/>
  <c r="S1539" i="1"/>
  <c r="C1540" i="1" s="1"/>
  <c r="R1539" i="1"/>
  <c r="H1540" i="1"/>
  <c r="I1540" i="1" s="1"/>
  <c r="O1540" i="1" l="1"/>
  <c r="Q1540" i="1" s="1"/>
  <c r="U1541" i="1"/>
  <c r="T1541" i="1"/>
  <c r="K1541" i="1"/>
  <c r="L1541" i="1" s="1"/>
  <c r="M1541" i="1" s="1"/>
  <c r="N1541" i="1" s="1"/>
  <c r="S1540" i="1"/>
  <c r="C1541" i="1" s="1"/>
  <c r="R1540" i="1"/>
  <c r="H1541" i="1"/>
  <c r="D1541" i="1"/>
  <c r="E1541" i="1" s="1"/>
  <c r="F1541" i="1" s="1"/>
  <c r="G1542" i="1" s="1"/>
  <c r="B1541" i="1"/>
  <c r="P1541" i="1"/>
  <c r="H1542" i="1" l="1"/>
  <c r="I1542" i="1" s="1"/>
  <c r="D1542" i="1"/>
  <c r="E1542" i="1" s="1"/>
  <c r="F1542" i="1" s="1"/>
  <c r="G1543" i="1" s="1"/>
  <c r="B1542" i="1"/>
  <c r="P1542" i="1"/>
  <c r="K1542" i="1"/>
  <c r="L1542" i="1" s="1"/>
  <c r="M1542" i="1" s="1"/>
  <c r="N1542" i="1" s="1"/>
  <c r="R1541" i="1"/>
  <c r="U1542" i="1"/>
  <c r="S1541" i="1"/>
  <c r="C1542" i="1" s="1"/>
  <c r="T1542" i="1"/>
  <c r="I1541" i="1"/>
  <c r="O1541" i="1" s="1"/>
  <c r="Q1541" i="1" s="1"/>
  <c r="P1543" i="1" l="1"/>
  <c r="D1543" i="1"/>
  <c r="E1543" i="1" s="1"/>
  <c r="F1543" i="1" s="1"/>
  <c r="G1544" i="1" s="1"/>
  <c r="B1543" i="1"/>
  <c r="U1543" i="1"/>
  <c r="T1543" i="1"/>
  <c r="K1543" i="1"/>
  <c r="L1543" i="1" s="1"/>
  <c r="M1543" i="1" s="1"/>
  <c r="N1543" i="1" s="1"/>
  <c r="S1542" i="1"/>
  <c r="C1543" i="1" s="1"/>
  <c r="R1542" i="1"/>
  <c r="O1542" i="1"/>
  <c r="Q1542" i="1" s="1"/>
  <c r="H1543" i="1"/>
  <c r="H1544" i="1" l="1"/>
  <c r="I1544" i="1" s="1"/>
  <c r="I1543" i="1"/>
  <c r="O1543" i="1" s="1"/>
  <c r="Q1543" i="1" s="1"/>
  <c r="T1544" i="1"/>
  <c r="K1544" i="1"/>
  <c r="L1544" i="1" s="1"/>
  <c r="M1544" i="1" s="1"/>
  <c r="N1544" i="1" s="1"/>
  <c r="U1544" i="1"/>
  <c r="S1543" i="1"/>
  <c r="C1544" i="1" s="1"/>
  <c r="R1543" i="1"/>
  <c r="B1544" i="1"/>
  <c r="P1544" i="1"/>
  <c r="D1544" i="1"/>
  <c r="E1544" i="1" s="1"/>
  <c r="F1544" i="1" s="1"/>
  <c r="G1545" i="1" s="1"/>
  <c r="T1545" i="1" l="1"/>
  <c r="S1544" i="1"/>
  <c r="C1545" i="1" s="1"/>
  <c r="R1544" i="1"/>
  <c r="U1545" i="1"/>
  <c r="K1545" i="1"/>
  <c r="L1545" i="1" s="1"/>
  <c r="M1545" i="1" s="1"/>
  <c r="N1545" i="1" s="1"/>
  <c r="H1545" i="1"/>
  <c r="O1544" i="1"/>
  <c r="Q1544" i="1" s="1"/>
  <c r="D1545" i="1"/>
  <c r="E1545" i="1" s="1"/>
  <c r="F1545" i="1" s="1"/>
  <c r="G1546" i="1" s="1"/>
  <c r="B1545" i="1"/>
  <c r="P1545" i="1"/>
  <c r="H1546" i="1" l="1"/>
  <c r="I1546" i="1" s="1"/>
  <c r="U1546" i="1"/>
  <c r="T1546" i="1"/>
  <c r="S1545" i="1"/>
  <c r="C1546" i="1" s="1"/>
  <c r="K1546" i="1"/>
  <c r="L1546" i="1" s="1"/>
  <c r="M1546" i="1" s="1"/>
  <c r="N1546" i="1" s="1"/>
  <c r="R1545" i="1"/>
  <c r="I1545" i="1"/>
  <c r="O1545" i="1" s="1"/>
  <c r="Q1545" i="1" s="1"/>
  <c r="P1546" i="1"/>
  <c r="D1546" i="1"/>
  <c r="E1546" i="1" s="1"/>
  <c r="F1546" i="1" s="1"/>
  <c r="G1547" i="1" s="1"/>
  <c r="B1546" i="1"/>
  <c r="H1547" i="1" l="1"/>
  <c r="I1547" i="1" s="1"/>
  <c r="O1546" i="1"/>
  <c r="Q1546" i="1" s="1"/>
  <c r="D1547" i="1"/>
  <c r="E1547" i="1" s="1"/>
  <c r="F1547" i="1" s="1"/>
  <c r="G1548" i="1" s="1"/>
  <c r="B1547" i="1"/>
  <c r="P1547" i="1"/>
  <c r="R1546" i="1"/>
  <c r="U1547" i="1"/>
  <c r="S1546" i="1"/>
  <c r="C1547" i="1" s="1"/>
  <c r="T1547" i="1"/>
  <c r="K1547" i="1"/>
  <c r="L1547" i="1" s="1"/>
  <c r="M1547" i="1" s="1"/>
  <c r="N1547" i="1" s="1"/>
  <c r="O1547" i="1" l="1"/>
  <c r="Q1547" i="1" s="1"/>
  <c r="D1548" i="1"/>
  <c r="E1548" i="1" s="1"/>
  <c r="F1548" i="1" s="1"/>
  <c r="G1549" i="1" s="1"/>
  <c r="B1548" i="1"/>
  <c r="P1548" i="1"/>
  <c r="U1548" i="1"/>
  <c r="K1548" i="1"/>
  <c r="L1548" i="1" s="1"/>
  <c r="M1548" i="1" s="1"/>
  <c r="N1548" i="1" s="1"/>
  <c r="T1548" i="1"/>
  <c r="S1547" i="1"/>
  <c r="C1548" i="1" s="1"/>
  <c r="R1547" i="1"/>
  <c r="H1548" i="1"/>
  <c r="I1548" i="1" s="1"/>
  <c r="O1548" i="1" l="1"/>
  <c r="Q1548" i="1" s="1"/>
  <c r="H1549" i="1"/>
  <c r="I1549" i="1" s="1"/>
  <c r="U1549" i="1"/>
  <c r="T1549" i="1"/>
  <c r="S1548" i="1"/>
  <c r="C1549" i="1" s="1"/>
  <c r="K1549" i="1"/>
  <c r="L1549" i="1" s="1"/>
  <c r="M1549" i="1" s="1"/>
  <c r="N1549" i="1" s="1"/>
  <c r="R1548" i="1"/>
  <c r="D1549" i="1"/>
  <c r="E1549" i="1" s="1"/>
  <c r="F1549" i="1" s="1"/>
  <c r="G1550" i="1" s="1"/>
  <c r="B1549" i="1"/>
  <c r="P1549" i="1"/>
  <c r="K1550" i="1" l="1"/>
  <c r="L1550" i="1" s="1"/>
  <c r="M1550" i="1" s="1"/>
  <c r="N1550" i="1" s="1"/>
  <c r="U1550" i="1"/>
  <c r="T1550" i="1"/>
  <c r="S1549" i="1"/>
  <c r="C1550" i="1" s="1"/>
  <c r="R1549" i="1"/>
  <c r="H1550" i="1"/>
  <c r="O1549" i="1"/>
  <c r="Q1549" i="1" s="1"/>
  <c r="D1550" i="1"/>
  <c r="E1550" i="1" s="1"/>
  <c r="F1550" i="1" s="1"/>
  <c r="G1551" i="1" s="1"/>
  <c r="B1550" i="1"/>
  <c r="P1550" i="1"/>
  <c r="H1551" i="1" l="1"/>
  <c r="I1551" i="1" s="1"/>
  <c r="I1550" i="1"/>
  <c r="O1550" i="1" s="1"/>
  <c r="Q1550" i="1" s="1"/>
  <c r="B1551" i="1"/>
  <c r="P1551" i="1"/>
  <c r="D1551" i="1"/>
  <c r="E1551" i="1" s="1"/>
  <c r="F1551" i="1" s="1"/>
  <c r="G1552" i="1" s="1"/>
  <c r="U1551" i="1"/>
  <c r="T1551" i="1"/>
  <c r="K1551" i="1"/>
  <c r="L1551" i="1" s="1"/>
  <c r="M1551" i="1" s="1"/>
  <c r="N1551" i="1" s="1"/>
  <c r="S1550" i="1"/>
  <c r="C1551" i="1" s="1"/>
  <c r="R1550" i="1"/>
  <c r="H1552" i="1" l="1"/>
  <c r="I1552" i="1" s="1"/>
  <c r="O1551" i="1"/>
  <c r="Q1551" i="1" s="1"/>
  <c r="B1552" i="1"/>
  <c r="P1552" i="1"/>
  <c r="D1552" i="1"/>
  <c r="E1552" i="1" s="1"/>
  <c r="F1552" i="1" s="1"/>
  <c r="G1553" i="1" s="1"/>
  <c r="T1552" i="1"/>
  <c r="S1551" i="1"/>
  <c r="C1552" i="1" s="1"/>
  <c r="K1552" i="1"/>
  <c r="L1552" i="1" s="1"/>
  <c r="M1552" i="1" s="1"/>
  <c r="N1552" i="1" s="1"/>
  <c r="R1551" i="1"/>
  <c r="U1552" i="1"/>
  <c r="D1553" i="1" l="1"/>
  <c r="E1553" i="1" s="1"/>
  <c r="F1553" i="1" s="1"/>
  <c r="G1554" i="1" s="1"/>
  <c r="B1553" i="1"/>
  <c r="P1553" i="1"/>
  <c r="K1553" i="1"/>
  <c r="L1553" i="1" s="1"/>
  <c r="M1553" i="1" s="1"/>
  <c r="N1553" i="1" s="1"/>
  <c r="R1552" i="1"/>
  <c r="U1553" i="1"/>
  <c r="S1552" i="1"/>
  <c r="C1553" i="1" s="1"/>
  <c r="T1553" i="1"/>
  <c r="O1552" i="1"/>
  <c r="Q1552" i="1" s="1"/>
  <c r="H1553" i="1"/>
  <c r="I1553" i="1" s="1"/>
  <c r="H1554" i="1" l="1"/>
  <c r="I1554" i="1" s="1"/>
  <c r="U1554" i="1"/>
  <c r="T1554" i="1"/>
  <c r="K1554" i="1"/>
  <c r="L1554" i="1" s="1"/>
  <c r="M1554" i="1" s="1"/>
  <c r="N1554" i="1" s="1"/>
  <c r="S1553" i="1"/>
  <c r="C1554" i="1" s="1"/>
  <c r="R1553" i="1"/>
  <c r="D1554" i="1"/>
  <c r="E1554" i="1" s="1"/>
  <c r="F1554" i="1" s="1"/>
  <c r="G1555" i="1" s="1"/>
  <c r="P1554" i="1"/>
  <c r="B1554" i="1"/>
  <c r="O1553" i="1"/>
  <c r="Q1553" i="1" s="1"/>
  <c r="D1555" i="1" l="1"/>
  <c r="E1555" i="1" s="1"/>
  <c r="F1555" i="1" s="1"/>
  <c r="G1556" i="1" s="1"/>
  <c r="B1555" i="1"/>
  <c r="P1555" i="1"/>
  <c r="H1555" i="1"/>
  <c r="O1554" i="1"/>
  <c r="Q1554" i="1" s="1"/>
  <c r="T1555" i="1"/>
  <c r="K1555" i="1"/>
  <c r="L1555" i="1" s="1"/>
  <c r="M1555" i="1" s="1"/>
  <c r="N1555" i="1" s="1"/>
  <c r="U1555" i="1"/>
  <c r="R1554" i="1"/>
  <c r="S1554" i="1" s="1"/>
  <c r="C1555" i="1" s="1"/>
  <c r="H1556" i="1" l="1"/>
  <c r="I1556" i="1" s="1"/>
  <c r="I1555" i="1"/>
  <c r="O1555" i="1" s="1"/>
  <c r="Q1555" i="1" s="1"/>
  <c r="B1556" i="1"/>
  <c r="D1556" i="1"/>
  <c r="E1556" i="1" s="1"/>
  <c r="F1556" i="1" s="1"/>
  <c r="G1557" i="1" s="1"/>
  <c r="P1556" i="1"/>
  <c r="U1556" i="1"/>
  <c r="T1556" i="1"/>
  <c r="K1556" i="1"/>
  <c r="L1556" i="1" s="1"/>
  <c r="M1556" i="1" s="1"/>
  <c r="N1556" i="1" s="1"/>
  <c r="S1555" i="1"/>
  <c r="C1556" i="1" s="1"/>
  <c r="R1555" i="1"/>
  <c r="O1556" i="1" l="1"/>
  <c r="Q1556" i="1" s="1"/>
  <c r="U1557" i="1"/>
  <c r="S1556" i="1"/>
  <c r="C1557" i="1" s="1"/>
  <c r="T1557" i="1"/>
  <c r="R1556" i="1"/>
  <c r="K1557" i="1"/>
  <c r="L1557" i="1" s="1"/>
  <c r="M1557" i="1" s="1"/>
  <c r="N1557" i="1" s="1"/>
  <c r="H1557" i="1"/>
  <c r="B1557" i="1"/>
  <c r="P1557" i="1"/>
  <c r="D1557" i="1"/>
  <c r="E1557" i="1" s="1"/>
  <c r="F1557" i="1" s="1"/>
  <c r="G1558" i="1" s="1"/>
  <c r="H1558" i="1" l="1"/>
  <c r="I1558" i="1" s="1"/>
  <c r="D1558" i="1"/>
  <c r="E1558" i="1" s="1"/>
  <c r="F1558" i="1" s="1"/>
  <c r="G1559" i="1" s="1"/>
  <c r="B1558" i="1"/>
  <c r="P1558" i="1"/>
  <c r="U1558" i="1"/>
  <c r="K1558" i="1"/>
  <c r="L1558" i="1" s="1"/>
  <c r="M1558" i="1" s="1"/>
  <c r="N1558" i="1" s="1"/>
  <c r="T1558" i="1"/>
  <c r="R1557" i="1"/>
  <c r="S1557" i="1" s="1"/>
  <c r="C1558" i="1" s="1"/>
  <c r="I1557" i="1"/>
  <c r="O1557" i="1" s="1"/>
  <c r="Q1557" i="1" s="1"/>
  <c r="H1559" i="1" l="1"/>
  <c r="I1559" i="1" s="1"/>
  <c r="O1558" i="1"/>
  <c r="Q1558" i="1" s="1"/>
  <c r="P1559" i="1"/>
  <c r="D1559" i="1"/>
  <c r="E1559" i="1" s="1"/>
  <c r="F1559" i="1" s="1"/>
  <c r="G1560" i="1" s="1"/>
  <c r="B1559" i="1"/>
  <c r="U1559" i="1"/>
  <c r="K1559" i="1"/>
  <c r="L1559" i="1" s="1"/>
  <c r="M1559" i="1" s="1"/>
  <c r="N1559" i="1" s="1"/>
  <c r="T1559" i="1"/>
  <c r="S1558" i="1"/>
  <c r="C1559" i="1" s="1"/>
  <c r="R1558" i="1"/>
  <c r="H1560" i="1" l="1"/>
  <c r="I1560" i="1" s="1"/>
  <c r="P1560" i="1"/>
  <c r="D1560" i="1"/>
  <c r="E1560" i="1" s="1"/>
  <c r="F1560" i="1" s="1"/>
  <c r="G1561" i="1" s="1"/>
  <c r="B1560" i="1"/>
  <c r="O1559" i="1"/>
  <c r="Q1559" i="1" s="1"/>
  <c r="K1560" i="1"/>
  <c r="L1560" i="1" s="1"/>
  <c r="M1560" i="1" s="1"/>
  <c r="N1560" i="1" s="1"/>
  <c r="S1559" i="1"/>
  <c r="C1560" i="1" s="1"/>
  <c r="U1560" i="1"/>
  <c r="R1559" i="1"/>
  <c r="T1560" i="1"/>
  <c r="H1561" i="1" l="1"/>
  <c r="I1561" i="1" s="1"/>
  <c r="P1561" i="1"/>
  <c r="D1561" i="1"/>
  <c r="E1561" i="1" s="1"/>
  <c r="F1561" i="1" s="1"/>
  <c r="G1562" i="1" s="1"/>
  <c r="B1561" i="1"/>
  <c r="O1560" i="1"/>
  <c r="Q1560" i="1" s="1"/>
  <c r="R1560" i="1"/>
  <c r="S1560" i="1" s="1"/>
  <c r="C1561" i="1" s="1"/>
  <c r="U1561" i="1"/>
  <c r="T1561" i="1"/>
  <c r="K1561" i="1"/>
  <c r="L1561" i="1" s="1"/>
  <c r="M1561" i="1" s="1"/>
  <c r="N1561" i="1" s="1"/>
  <c r="H1562" i="1" l="1"/>
  <c r="I1562" i="1" s="1"/>
  <c r="O1561" i="1"/>
  <c r="Q1561" i="1" s="1"/>
  <c r="R1561" i="1"/>
  <c r="U1562" i="1"/>
  <c r="S1561" i="1"/>
  <c r="C1562" i="1" s="1"/>
  <c r="T1562" i="1"/>
  <c r="K1562" i="1"/>
  <c r="L1562" i="1" s="1"/>
  <c r="M1562" i="1" s="1"/>
  <c r="N1562" i="1" s="1"/>
  <c r="P1562" i="1"/>
  <c r="D1562" i="1"/>
  <c r="E1562" i="1" s="1"/>
  <c r="F1562" i="1" s="1"/>
  <c r="G1563" i="1" s="1"/>
  <c r="B1562" i="1"/>
  <c r="H1563" i="1" l="1"/>
  <c r="I1563" i="1" s="1"/>
  <c r="O1562" i="1"/>
  <c r="Q1562" i="1" s="1"/>
  <c r="D1563" i="1"/>
  <c r="E1563" i="1" s="1"/>
  <c r="F1563" i="1" s="1"/>
  <c r="G1564" i="1" s="1"/>
  <c r="B1563" i="1"/>
  <c r="P1563" i="1"/>
  <c r="R1562" i="1"/>
  <c r="U1563" i="1"/>
  <c r="S1562" i="1"/>
  <c r="C1563" i="1" s="1"/>
  <c r="T1563" i="1"/>
  <c r="K1563" i="1"/>
  <c r="L1563" i="1" s="1"/>
  <c r="M1563" i="1" s="1"/>
  <c r="N1563" i="1" s="1"/>
  <c r="H1564" i="1" l="1"/>
  <c r="I1564" i="1" s="1"/>
  <c r="D1564" i="1"/>
  <c r="E1564" i="1" s="1"/>
  <c r="F1564" i="1" s="1"/>
  <c r="G1565" i="1" s="1"/>
  <c r="B1564" i="1"/>
  <c r="P1564" i="1"/>
  <c r="O1563" i="1"/>
  <c r="Q1563" i="1" s="1"/>
  <c r="U1564" i="1"/>
  <c r="K1564" i="1"/>
  <c r="L1564" i="1" s="1"/>
  <c r="M1564" i="1" s="1"/>
  <c r="N1564" i="1" s="1"/>
  <c r="T1564" i="1"/>
  <c r="R1563" i="1"/>
  <c r="S1563" i="1"/>
  <c r="C1564" i="1" s="1"/>
  <c r="H1565" i="1" l="1"/>
  <c r="I1565" i="1" s="1"/>
  <c r="S1564" i="1"/>
  <c r="C1565" i="1" s="1"/>
  <c r="U1565" i="1"/>
  <c r="T1565" i="1"/>
  <c r="K1565" i="1"/>
  <c r="L1565" i="1" s="1"/>
  <c r="M1565" i="1" s="1"/>
  <c r="N1565" i="1" s="1"/>
  <c r="R1564" i="1"/>
  <c r="O1564" i="1"/>
  <c r="Q1564" i="1" s="1"/>
  <c r="B1565" i="1"/>
  <c r="P1565" i="1"/>
  <c r="D1565" i="1"/>
  <c r="E1565" i="1" s="1"/>
  <c r="F1565" i="1" s="1"/>
  <c r="G1566" i="1" s="1"/>
  <c r="O1565" i="1" l="1"/>
  <c r="Q1565" i="1" s="1"/>
  <c r="D1566" i="1"/>
  <c r="E1566" i="1" s="1"/>
  <c r="F1566" i="1" s="1"/>
  <c r="G1567" i="1" s="1"/>
  <c r="B1566" i="1"/>
  <c r="P1566" i="1"/>
  <c r="S1565" i="1"/>
  <c r="C1566" i="1" s="1"/>
  <c r="R1565" i="1"/>
  <c r="U1566" i="1"/>
  <c r="T1566" i="1"/>
  <c r="K1566" i="1"/>
  <c r="L1566" i="1" s="1"/>
  <c r="M1566" i="1" s="1"/>
  <c r="N1566" i="1" s="1"/>
  <c r="H1566" i="1"/>
  <c r="I1566" i="1" s="1"/>
  <c r="O1566" i="1" l="1"/>
  <c r="Q1566" i="1" s="1"/>
  <c r="P1567" i="1"/>
  <c r="D1567" i="1"/>
  <c r="E1567" i="1" s="1"/>
  <c r="F1567" i="1" s="1"/>
  <c r="G1568" i="1" s="1"/>
  <c r="B1567" i="1"/>
  <c r="U1567" i="1"/>
  <c r="S1566" i="1"/>
  <c r="C1567" i="1" s="1"/>
  <c r="T1567" i="1"/>
  <c r="K1567" i="1"/>
  <c r="L1567" i="1" s="1"/>
  <c r="M1567" i="1" s="1"/>
  <c r="N1567" i="1" s="1"/>
  <c r="R1566" i="1"/>
  <c r="H1567" i="1"/>
  <c r="I1567" i="1" s="1"/>
  <c r="O1567" i="1" l="1"/>
  <c r="Q1567" i="1" s="1"/>
  <c r="B1568" i="1"/>
  <c r="P1568" i="1"/>
  <c r="D1568" i="1"/>
  <c r="E1568" i="1" s="1"/>
  <c r="F1568" i="1" s="1"/>
  <c r="G1569" i="1" s="1"/>
  <c r="S1567" i="1"/>
  <c r="C1568" i="1" s="1"/>
  <c r="R1567" i="1"/>
  <c r="U1568" i="1"/>
  <c r="K1568" i="1"/>
  <c r="L1568" i="1" s="1"/>
  <c r="M1568" i="1" s="1"/>
  <c r="N1568" i="1" s="1"/>
  <c r="T1568" i="1"/>
  <c r="H1568" i="1"/>
  <c r="I1568" i="1" s="1"/>
  <c r="O1568" i="1" l="1"/>
  <c r="Q1568" i="1" s="1"/>
  <c r="D1569" i="1"/>
  <c r="E1569" i="1" s="1"/>
  <c r="F1569" i="1" s="1"/>
  <c r="G1570" i="1" s="1"/>
  <c r="B1569" i="1"/>
  <c r="P1569" i="1"/>
  <c r="R1568" i="1"/>
  <c r="T1569" i="1"/>
  <c r="U1569" i="1"/>
  <c r="S1568" i="1"/>
  <c r="C1569" i="1" s="1"/>
  <c r="K1569" i="1"/>
  <c r="L1569" i="1" s="1"/>
  <c r="M1569" i="1" s="1"/>
  <c r="N1569" i="1" s="1"/>
  <c r="H1569" i="1"/>
  <c r="I1569" i="1" s="1"/>
  <c r="R1569" i="1" l="1"/>
  <c r="U1570" i="1"/>
  <c r="S1569" i="1"/>
  <c r="C1570" i="1" s="1"/>
  <c r="T1570" i="1"/>
  <c r="K1570" i="1"/>
  <c r="L1570" i="1" s="1"/>
  <c r="M1570" i="1" s="1"/>
  <c r="N1570" i="1" s="1"/>
  <c r="O1569" i="1"/>
  <c r="Q1569" i="1" s="1"/>
  <c r="H1570" i="1"/>
  <c r="P1570" i="1"/>
  <c r="D1570" i="1"/>
  <c r="E1570" i="1" s="1"/>
  <c r="F1570" i="1" s="1"/>
  <c r="G1571" i="1" s="1"/>
  <c r="B1570" i="1"/>
  <c r="H1571" i="1" l="1"/>
  <c r="I1571" i="1" s="1"/>
  <c r="I1570" i="1"/>
  <c r="O1570" i="1" s="1"/>
  <c r="Q1570" i="1" s="1"/>
  <c r="B1571" i="1"/>
  <c r="P1571" i="1"/>
  <c r="D1571" i="1"/>
  <c r="E1571" i="1" s="1"/>
  <c r="F1571" i="1" s="1"/>
  <c r="G1572" i="1" s="1"/>
  <c r="R1570" i="1"/>
  <c r="K1571" i="1"/>
  <c r="L1571" i="1" s="1"/>
  <c r="M1571" i="1" s="1"/>
  <c r="N1571" i="1" s="1"/>
  <c r="U1571" i="1"/>
  <c r="S1570" i="1"/>
  <c r="C1571" i="1" s="1"/>
  <c r="T1571" i="1"/>
  <c r="U1572" i="1" l="1"/>
  <c r="T1572" i="1"/>
  <c r="K1572" i="1"/>
  <c r="L1572" i="1" s="1"/>
  <c r="M1572" i="1" s="1"/>
  <c r="N1572" i="1" s="1"/>
  <c r="S1571" i="1"/>
  <c r="C1572" i="1" s="1"/>
  <c r="R1571" i="1"/>
  <c r="D1572" i="1"/>
  <c r="E1572" i="1" s="1"/>
  <c r="F1572" i="1" s="1"/>
  <c r="G1573" i="1" s="1"/>
  <c r="B1572" i="1"/>
  <c r="P1572" i="1"/>
  <c r="O1571" i="1"/>
  <c r="Q1571" i="1" s="1"/>
  <c r="H1572" i="1"/>
  <c r="I1572" i="1" s="1"/>
  <c r="H1573" i="1" l="1"/>
  <c r="I1573" i="1" s="1"/>
  <c r="B1573" i="1"/>
  <c r="P1573" i="1"/>
  <c r="D1573" i="1"/>
  <c r="E1573" i="1" s="1"/>
  <c r="F1573" i="1" s="1"/>
  <c r="G1574" i="1" s="1"/>
  <c r="O1572" i="1"/>
  <c r="Q1572" i="1" s="1"/>
  <c r="U1573" i="1"/>
  <c r="S1572" i="1"/>
  <c r="C1573" i="1" s="1"/>
  <c r="T1573" i="1"/>
  <c r="R1572" i="1"/>
  <c r="K1573" i="1"/>
  <c r="L1573" i="1" s="1"/>
  <c r="M1573" i="1" s="1"/>
  <c r="N1573" i="1" s="1"/>
  <c r="O1573" i="1" l="1"/>
  <c r="Q1573" i="1" s="1"/>
  <c r="S1573" i="1"/>
  <c r="C1574" i="1" s="1"/>
  <c r="R1573" i="1"/>
  <c r="U1574" i="1"/>
  <c r="T1574" i="1"/>
  <c r="K1574" i="1"/>
  <c r="L1574" i="1" s="1"/>
  <c r="M1574" i="1" s="1"/>
  <c r="N1574" i="1" s="1"/>
  <c r="H1574" i="1"/>
  <c r="D1574" i="1"/>
  <c r="E1574" i="1" s="1"/>
  <c r="F1574" i="1" s="1"/>
  <c r="G1575" i="1" s="1"/>
  <c r="B1574" i="1"/>
  <c r="P1574" i="1"/>
  <c r="H1575" i="1" l="1"/>
  <c r="I1575" i="1" s="1"/>
  <c r="B1575" i="1"/>
  <c r="P1575" i="1"/>
  <c r="D1575" i="1"/>
  <c r="E1575" i="1" s="1"/>
  <c r="F1575" i="1" s="1"/>
  <c r="G1576" i="1" s="1"/>
  <c r="I1574" i="1"/>
  <c r="O1574" i="1" s="1"/>
  <c r="Q1574" i="1" s="1"/>
  <c r="U1575" i="1"/>
  <c r="T1575" i="1"/>
  <c r="K1575" i="1"/>
  <c r="L1575" i="1" s="1"/>
  <c r="M1575" i="1" s="1"/>
  <c r="N1575" i="1" s="1"/>
  <c r="S1574" i="1"/>
  <c r="C1575" i="1" s="1"/>
  <c r="R1574" i="1"/>
  <c r="H1576" i="1" l="1"/>
  <c r="I1576" i="1" s="1"/>
  <c r="B1576" i="1"/>
  <c r="P1576" i="1"/>
  <c r="D1576" i="1"/>
  <c r="E1576" i="1" s="1"/>
  <c r="F1576" i="1" s="1"/>
  <c r="G1577" i="1" s="1"/>
  <c r="O1575" i="1"/>
  <c r="Q1575" i="1" s="1"/>
  <c r="R1575" i="1"/>
  <c r="S1575" i="1" s="1"/>
  <c r="C1576" i="1" s="1"/>
  <c r="T1576" i="1"/>
  <c r="K1576" i="1"/>
  <c r="L1576" i="1" s="1"/>
  <c r="M1576" i="1" s="1"/>
  <c r="N1576" i="1" s="1"/>
  <c r="U1576" i="1"/>
  <c r="D1577" i="1" l="1"/>
  <c r="E1577" i="1" s="1"/>
  <c r="F1577" i="1" s="1"/>
  <c r="G1578" i="1" s="1"/>
  <c r="B1577" i="1"/>
  <c r="P1577" i="1"/>
  <c r="O1576" i="1"/>
  <c r="Q1576" i="1" s="1"/>
  <c r="S1576" i="1"/>
  <c r="C1577" i="1" s="1"/>
  <c r="R1576" i="1"/>
  <c r="U1577" i="1"/>
  <c r="T1577" i="1"/>
  <c r="K1577" i="1"/>
  <c r="L1577" i="1" s="1"/>
  <c r="M1577" i="1" s="1"/>
  <c r="N1577" i="1" s="1"/>
  <c r="H1577" i="1"/>
  <c r="I1577" i="1" s="1"/>
  <c r="O1577" i="1" l="1"/>
  <c r="Q1577" i="1" s="1"/>
  <c r="T1578" i="1"/>
  <c r="U1578" i="1"/>
  <c r="K1578" i="1"/>
  <c r="L1578" i="1" s="1"/>
  <c r="M1578" i="1" s="1"/>
  <c r="N1578" i="1" s="1"/>
  <c r="S1577" i="1"/>
  <c r="C1578" i="1" s="1"/>
  <c r="R1577" i="1"/>
  <c r="H1578" i="1"/>
  <c r="P1578" i="1"/>
  <c r="D1578" i="1"/>
  <c r="E1578" i="1" s="1"/>
  <c r="F1578" i="1" s="1"/>
  <c r="G1579" i="1" s="1"/>
  <c r="B1578" i="1"/>
  <c r="H1579" i="1" l="1"/>
  <c r="I1579" i="1" s="1"/>
  <c r="I1578" i="1"/>
  <c r="O1578" i="1" s="1"/>
  <c r="Q1578" i="1" s="1"/>
  <c r="D1579" i="1"/>
  <c r="E1579" i="1" s="1"/>
  <c r="F1579" i="1" s="1"/>
  <c r="G1580" i="1" s="1"/>
  <c r="B1579" i="1"/>
  <c r="P1579" i="1"/>
  <c r="R1578" i="1"/>
  <c r="S1578" i="1" s="1"/>
  <c r="C1579" i="1" s="1"/>
  <c r="T1579" i="1"/>
  <c r="K1579" i="1"/>
  <c r="L1579" i="1" s="1"/>
  <c r="M1579" i="1" s="1"/>
  <c r="N1579" i="1" s="1"/>
  <c r="U1579" i="1"/>
  <c r="O1579" i="1" l="1"/>
  <c r="Q1579" i="1" s="1"/>
  <c r="S1579" i="1"/>
  <c r="C1580" i="1" s="1"/>
  <c r="R1579" i="1"/>
  <c r="U1580" i="1"/>
  <c r="T1580" i="1"/>
  <c r="K1580" i="1"/>
  <c r="L1580" i="1" s="1"/>
  <c r="M1580" i="1" s="1"/>
  <c r="N1580" i="1" s="1"/>
  <c r="D1580" i="1"/>
  <c r="E1580" i="1" s="1"/>
  <c r="F1580" i="1" s="1"/>
  <c r="G1581" i="1" s="1"/>
  <c r="B1580" i="1"/>
  <c r="P1580" i="1"/>
  <c r="H1580" i="1"/>
  <c r="I1580" i="1" s="1"/>
  <c r="D1581" i="1" l="1"/>
  <c r="E1581" i="1" s="1"/>
  <c r="F1581" i="1" s="1"/>
  <c r="G1582" i="1" s="1"/>
  <c r="P1581" i="1"/>
  <c r="B1581" i="1"/>
  <c r="O1580" i="1"/>
  <c r="Q1580" i="1" s="1"/>
  <c r="H1581" i="1"/>
  <c r="U1581" i="1"/>
  <c r="R1580" i="1"/>
  <c r="T1581" i="1"/>
  <c r="S1580" i="1"/>
  <c r="C1581" i="1" s="1"/>
  <c r="K1581" i="1"/>
  <c r="L1581" i="1" s="1"/>
  <c r="M1581" i="1" s="1"/>
  <c r="N1581" i="1" s="1"/>
  <c r="H1582" i="1" l="1"/>
  <c r="I1582" i="1" s="1"/>
  <c r="I1581" i="1"/>
  <c r="O1581" i="1" s="1"/>
  <c r="Q1581" i="1" s="1"/>
  <c r="U1582" i="1"/>
  <c r="S1581" i="1"/>
  <c r="C1582" i="1" s="1"/>
  <c r="R1581" i="1"/>
  <c r="T1582" i="1"/>
  <c r="K1582" i="1"/>
  <c r="L1582" i="1" s="1"/>
  <c r="M1582" i="1" s="1"/>
  <c r="N1582" i="1" s="1"/>
  <c r="D1582" i="1"/>
  <c r="E1582" i="1" s="1"/>
  <c r="F1582" i="1" s="1"/>
  <c r="G1583" i="1" s="1"/>
  <c r="B1582" i="1"/>
  <c r="P1582" i="1"/>
  <c r="O1582" i="1" l="1"/>
  <c r="Q1582" i="1" s="1"/>
  <c r="P1583" i="1"/>
  <c r="D1583" i="1"/>
  <c r="E1583" i="1" s="1"/>
  <c r="F1583" i="1" s="1"/>
  <c r="G1584" i="1" s="1"/>
  <c r="B1583" i="1"/>
  <c r="R1582" i="1"/>
  <c r="T1583" i="1"/>
  <c r="U1583" i="1"/>
  <c r="S1582" i="1"/>
  <c r="C1583" i="1" s="1"/>
  <c r="K1583" i="1"/>
  <c r="L1583" i="1" s="1"/>
  <c r="M1583" i="1" s="1"/>
  <c r="N1583" i="1" s="1"/>
  <c r="H1583" i="1"/>
  <c r="H1584" i="1" l="1"/>
  <c r="I1584" i="1" s="1"/>
  <c r="I1583" i="1"/>
  <c r="O1583" i="1" s="1"/>
  <c r="Q1583" i="1" s="1"/>
  <c r="B1584" i="1"/>
  <c r="P1584" i="1"/>
  <c r="D1584" i="1"/>
  <c r="E1584" i="1" s="1"/>
  <c r="F1584" i="1" s="1"/>
  <c r="G1585" i="1" s="1"/>
  <c r="S1583" i="1"/>
  <c r="C1584" i="1" s="1"/>
  <c r="R1583" i="1"/>
  <c r="K1584" i="1"/>
  <c r="L1584" i="1" s="1"/>
  <c r="M1584" i="1" s="1"/>
  <c r="N1584" i="1" s="1"/>
  <c r="T1584" i="1"/>
  <c r="U1584" i="1"/>
  <c r="K1585" i="1" l="1"/>
  <c r="L1585" i="1" s="1"/>
  <c r="M1585" i="1" s="1"/>
  <c r="N1585" i="1" s="1"/>
  <c r="U1585" i="1"/>
  <c r="T1585" i="1"/>
  <c r="R1584" i="1"/>
  <c r="S1584" i="1"/>
  <c r="C1585" i="1" s="1"/>
  <c r="O1584" i="1"/>
  <c r="Q1584" i="1" s="1"/>
  <c r="H1585" i="1"/>
  <c r="D1585" i="1"/>
  <c r="E1585" i="1" s="1"/>
  <c r="F1585" i="1" s="1"/>
  <c r="G1586" i="1" s="1"/>
  <c r="B1585" i="1"/>
  <c r="P1585" i="1"/>
  <c r="H1586" i="1" l="1"/>
  <c r="I1586" i="1" s="1"/>
  <c r="I1585" i="1"/>
  <c r="O1585" i="1" s="1"/>
  <c r="Q1585" i="1" s="1"/>
  <c r="U1586" i="1"/>
  <c r="T1586" i="1"/>
  <c r="K1586" i="1"/>
  <c r="L1586" i="1" s="1"/>
  <c r="M1586" i="1" s="1"/>
  <c r="N1586" i="1" s="1"/>
  <c r="R1585" i="1"/>
  <c r="S1585" i="1"/>
  <c r="C1586" i="1" s="1"/>
  <c r="P1586" i="1"/>
  <c r="B1586" i="1"/>
  <c r="D1586" i="1"/>
  <c r="E1586" i="1" s="1"/>
  <c r="F1586" i="1" s="1"/>
  <c r="G1587" i="1" s="1"/>
  <c r="H1587" i="1" l="1"/>
  <c r="I1587" i="1" s="1"/>
  <c r="O1586" i="1"/>
  <c r="Q1586" i="1" s="1"/>
  <c r="D1587" i="1"/>
  <c r="E1587" i="1" s="1"/>
  <c r="F1587" i="1" s="1"/>
  <c r="G1588" i="1" s="1"/>
  <c r="B1587" i="1"/>
  <c r="P1587" i="1"/>
  <c r="T1587" i="1"/>
  <c r="K1587" i="1"/>
  <c r="L1587" i="1" s="1"/>
  <c r="M1587" i="1" s="1"/>
  <c r="N1587" i="1" s="1"/>
  <c r="U1587" i="1"/>
  <c r="S1586" i="1"/>
  <c r="C1587" i="1" s="1"/>
  <c r="R1586" i="1"/>
  <c r="S1587" i="1" l="1"/>
  <c r="C1588" i="1" s="1"/>
  <c r="U1588" i="1"/>
  <c r="T1588" i="1"/>
  <c r="K1588" i="1"/>
  <c r="L1588" i="1" s="1"/>
  <c r="M1588" i="1" s="1"/>
  <c r="N1588" i="1" s="1"/>
  <c r="R1587" i="1"/>
  <c r="O1587" i="1"/>
  <c r="Q1587" i="1" s="1"/>
  <c r="D1588" i="1"/>
  <c r="E1588" i="1" s="1"/>
  <c r="F1588" i="1" s="1"/>
  <c r="G1589" i="1" s="1"/>
  <c r="B1588" i="1"/>
  <c r="P1588" i="1"/>
  <c r="H1588" i="1"/>
  <c r="I1588" i="1" s="1"/>
  <c r="H1589" i="1" l="1"/>
  <c r="I1589" i="1" s="1"/>
  <c r="B1589" i="1"/>
  <c r="P1589" i="1"/>
  <c r="D1589" i="1"/>
  <c r="E1589" i="1" s="1"/>
  <c r="F1589" i="1" s="1"/>
  <c r="G1590" i="1" s="1"/>
  <c r="O1588" i="1"/>
  <c r="Q1588" i="1" s="1"/>
  <c r="U1589" i="1"/>
  <c r="T1589" i="1"/>
  <c r="K1589" i="1"/>
  <c r="L1589" i="1" s="1"/>
  <c r="M1589" i="1" s="1"/>
  <c r="N1589" i="1" s="1"/>
  <c r="S1588" i="1"/>
  <c r="C1589" i="1" s="1"/>
  <c r="R1588" i="1"/>
  <c r="H1590" i="1" l="1"/>
  <c r="I1590" i="1" s="1"/>
  <c r="O1589" i="1"/>
  <c r="Q1589" i="1" s="1"/>
  <c r="B1590" i="1"/>
  <c r="P1590" i="1"/>
  <c r="D1590" i="1"/>
  <c r="E1590" i="1" s="1"/>
  <c r="F1590" i="1" s="1"/>
  <c r="G1591" i="1" s="1"/>
  <c r="S1589" i="1"/>
  <c r="C1590" i="1" s="1"/>
  <c r="T1590" i="1"/>
  <c r="K1590" i="1"/>
  <c r="L1590" i="1" s="1"/>
  <c r="M1590" i="1" s="1"/>
  <c r="N1590" i="1" s="1"/>
  <c r="R1589" i="1"/>
  <c r="U1590" i="1"/>
  <c r="U1591" i="1" l="1"/>
  <c r="T1591" i="1"/>
  <c r="K1591" i="1"/>
  <c r="L1591" i="1" s="1"/>
  <c r="M1591" i="1" s="1"/>
  <c r="N1591" i="1" s="1"/>
  <c r="R1590" i="1"/>
  <c r="S1590" i="1"/>
  <c r="C1591" i="1" s="1"/>
  <c r="H1591" i="1"/>
  <c r="O1590" i="1"/>
  <c r="Q1590" i="1" s="1"/>
  <c r="P1591" i="1"/>
  <c r="B1591" i="1"/>
  <c r="D1591" i="1"/>
  <c r="E1591" i="1" s="1"/>
  <c r="F1591" i="1" s="1"/>
  <c r="G1592" i="1" s="1"/>
  <c r="H1592" i="1" l="1"/>
  <c r="I1592" i="1" s="1"/>
  <c r="I1591" i="1"/>
  <c r="O1591" i="1" s="1"/>
  <c r="Q1591" i="1" s="1"/>
  <c r="B1592" i="1"/>
  <c r="P1592" i="1"/>
  <c r="D1592" i="1"/>
  <c r="E1592" i="1" s="1"/>
  <c r="F1592" i="1" s="1"/>
  <c r="G1593" i="1" s="1"/>
  <c r="S1591" i="1"/>
  <c r="C1592" i="1" s="1"/>
  <c r="K1592" i="1"/>
  <c r="L1592" i="1" s="1"/>
  <c r="M1592" i="1" s="1"/>
  <c r="N1592" i="1" s="1"/>
  <c r="R1591" i="1"/>
  <c r="U1592" i="1"/>
  <c r="T1592" i="1"/>
  <c r="R1592" i="1" l="1"/>
  <c r="S1592" i="1" s="1"/>
  <c r="C1593" i="1" s="1"/>
  <c r="K1593" i="1"/>
  <c r="L1593" i="1" s="1"/>
  <c r="M1593" i="1" s="1"/>
  <c r="N1593" i="1" s="1"/>
  <c r="U1593" i="1"/>
  <c r="T1593" i="1"/>
  <c r="P1593" i="1"/>
  <c r="D1593" i="1"/>
  <c r="E1593" i="1" s="1"/>
  <c r="F1593" i="1" s="1"/>
  <c r="G1594" i="1" s="1"/>
  <c r="B1593" i="1"/>
  <c r="O1592" i="1"/>
  <c r="Q1592" i="1" s="1"/>
  <c r="H1593" i="1"/>
  <c r="I1593" i="1" s="1"/>
  <c r="O1593" i="1" l="1"/>
  <c r="Q1593" i="1" s="1"/>
  <c r="H1594" i="1"/>
  <c r="I1594" i="1" s="1"/>
  <c r="R1593" i="1"/>
  <c r="S1593" i="1"/>
  <c r="C1594" i="1" s="1"/>
  <c r="K1594" i="1"/>
  <c r="L1594" i="1" s="1"/>
  <c r="M1594" i="1" s="1"/>
  <c r="N1594" i="1" s="1"/>
  <c r="T1594" i="1"/>
  <c r="U1594" i="1"/>
  <c r="P1594" i="1"/>
  <c r="D1594" i="1"/>
  <c r="E1594" i="1" s="1"/>
  <c r="F1594" i="1" s="1"/>
  <c r="G1595" i="1" s="1"/>
  <c r="B1594" i="1"/>
  <c r="H1595" i="1" l="1"/>
  <c r="I1595" i="1" s="1"/>
  <c r="O1594" i="1"/>
  <c r="Q1594" i="1" s="1"/>
  <c r="B1595" i="1"/>
  <c r="P1595" i="1"/>
  <c r="D1595" i="1"/>
  <c r="E1595" i="1" s="1"/>
  <c r="F1595" i="1" s="1"/>
  <c r="G1596" i="1" s="1"/>
  <c r="U1595" i="1"/>
  <c r="S1594" i="1"/>
  <c r="C1595" i="1" s="1"/>
  <c r="R1594" i="1"/>
  <c r="T1595" i="1"/>
  <c r="K1595" i="1"/>
  <c r="L1595" i="1" s="1"/>
  <c r="M1595" i="1" s="1"/>
  <c r="N1595" i="1" s="1"/>
  <c r="O1595" i="1" l="1"/>
  <c r="Q1595" i="1" s="1"/>
  <c r="P1596" i="1"/>
  <c r="D1596" i="1"/>
  <c r="E1596" i="1" s="1"/>
  <c r="F1596" i="1" s="1"/>
  <c r="G1597" i="1" s="1"/>
  <c r="B1596" i="1"/>
  <c r="T1596" i="1"/>
  <c r="K1596" i="1"/>
  <c r="L1596" i="1" s="1"/>
  <c r="M1596" i="1" s="1"/>
  <c r="N1596" i="1" s="1"/>
  <c r="R1595" i="1"/>
  <c r="S1595" i="1" s="1"/>
  <c r="C1596" i="1" s="1"/>
  <c r="U1596" i="1"/>
  <c r="H1596" i="1"/>
  <c r="I1596" i="1" s="1"/>
  <c r="O1596" i="1" l="1"/>
  <c r="Q1596" i="1" s="1"/>
  <c r="H1597" i="1"/>
  <c r="I1597" i="1" s="1"/>
  <c r="B1597" i="1"/>
  <c r="P1597" i="1"/>
  <c r="D1597" i="1"/>
  <c r="E1597" i="1" s="1"/>
  <c r="F1597" i="1" s="1"/>
  <c r="G1598" i="1" s="1"/>
  <c r="T1597" i="1"/>
  <c r="K1597" i="1"/>
  <c r="L1597" i="1" s="1"/>
  <c r="M1597" i="1" s="1"/>
  <c r="N1597" i="1" s="1"/>
  <c r="U1597" i="1"/>
  <c r="S1596" i="1"/>
  <c r="C1597" i="1" s="1"/>
  <c r="R1596" i="1"/>
  <c r="O1597" i="1" l="1"/>
  <c r="Q1597" i="1" s="1"/>
  <c r="R1597" i="1"/>
  <c r="S1597" i="1" s="1"/>
  <c r="C1598" i="1" s="1"/>
  <c r="T1598" i="1"/>
  <c r="U1598" i="1"/>
  <c r="K1598" i="1"/>
  <c r="L1598" i="1" s="1"/>
  <c r="M1598" i="1" s="1"/>
  <c r="N1598" i="1" s="1"/>
  <c r="H1598" i="1"/>
  <c r="D1598" i="1"/>
  <c r="E1598" i="1" s="1"/>
  <c r="F1598" i="1" s="1"/>
  <c r="G1599" i="1" s="1"/>
  <c r="B1598" i="1"/>
  <c r="P1598" i="1"/>
  <c r="H1599" i="1" l="1"/>
  <c r="I1599" i="1" s="1"/>
  <c r="I1598" i="1"/>
  <c r="O1598" i="1" s="1"/>
  <c r="Q1598" i="1" s="1"/>
  <c r="U1599" i="1"/>
  <c r="T1599" i="1"/>
  <c r="K1599" i="1"/>
  <c r="L1599" i="1" s="1"/>
  <c r="M1599" i="1" s="1"/>
  <c r="N1599" i="1" s="1"/>
  <c r="S1598" i="1"/>
  <c r="C1599" i="1" s="1"/>
  <c r="R1598" i="1"/>
  <c r="B1599" i="1"/>
  <c r="P1599" i="1"/>
  <c r="D1599" i="1"/>
  <c r="E1599" i="1" s="1"/>
  <c r="F1599" i="1" s="1"/>
  <c r="G1600" i="1" s="1"/>
  <c r="H1600" i="1" l="1"/>
  <c r="I1600" i="1" s="1"/>
  <c r="O1599" i="1"/>
  <c r="Q1599" i="1" s="1"/>
  <c r="D1600" i="1"/>
  <c r="E1600" i="1" s="1"/>
  <c r="F1600" i="1" s="1"/>
  <c r="B1600" i="1"/>
  <c r="P1600" i="1"/>
  <c r="S1599" i="1"/>
  <c r="C1600" i="1" s="1"/>
  <c r="K1600" i="1"/>
  <c r="L1600" i="1" s="1"/>
  <c r="M1600" i="1" s="1"/>
  <c r="N1600" i="1" s="1"/>
  <c r="U1600" i="1"/>
  <c r="R1599" i="1"/>
  <c r="T1600" i="1"/>
  <c r="O1600" i="1" l="1"/>
  <c r="Q1600" i="1" s="1"/>
  <c r="R1600" i="1"/>
  <c r="S1600" i="1" s="1"/>
</calcChain>
</file>

<file path=xl/sharedStrings.xml><?xml version="1.0" encoding="utf-8"?>
<sst xmlns="http://schemas.openxmlformats.org/spreadsheetml/2006/main" count="210" uniqueCount="100">
  <si>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</si>
  <si>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</si>
  <si>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</si>
  <si>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</si>
  <si>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</si>
  <si>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</si>
  <si>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</si>
  <si>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</si>
  <si>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</si>
  <si>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</si>
  <si>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</si>
  <si>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</si>
  <si>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</si>
  <si>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</si>
  <si>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</si>
  <si>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</si>
  <si>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</si>
  <si>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</si>
  <si>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</si>
  <si>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</si>
  <si>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</si>
  <si>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</si>
  <si>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</si>
  <si>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</si>
  <si>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</si>
  <si>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</si>
  <si>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</si>
  <si>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</si>
  <si>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</si>
  <si>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</si>
  <si>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</si>
  <si>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</si>
  <si>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</si>
  <si>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</si>
  <si>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</si>
  <si>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</si>
  <si>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</si>
  <si>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</si>
  <si>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</si>
  <si>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</si>
  <si>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</si>
  <si>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</si>
  <si>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</si>
  <si>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</si>
  <si>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</si>
  <si>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</si>
  <si>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</si>
  <si>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</si>
  <si>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</si>
  <si>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</si>
  <si>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</si>
  <si>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</si>
  <si>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</si>
  <si>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</si>
  <si>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</si>
  <si>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</si>
  <si>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</si>
  <si>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</si>
  <si>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</si>
  <si>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</si>
  <si>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</si>
  <si>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</si>
  <si>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</si>
  <si>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</si>
  <si>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</si>
  <si>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</si>
  <si>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</si>
  <si>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</si>
  <si>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</si>
  <si>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</si>
  <si>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</si>
  <si>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</si>
  <si>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</si>
  <si>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</si>
  <si>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</si>
  <si>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</si>
  <si>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</si>
  <si>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</si>
  <si>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</si>
  <si>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</si>
  <si>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</si>
  <si>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</si>
  <si>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</si>
  <si>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</si>
  <si>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</si>
  <si>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</si>
  <si>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</si>
  <si>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</si>
  <si>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</si>
  <si>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</si>
  <si>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</si>
  <si>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</si>
  <si>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</si>
  <si>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BATATAIS</t>
  </si>
  <si>
    <t>VIRGO / BATATAIS</t>
  </si>
  <si>
    <t>ISIN</t>
  </si>
  <si>
    <t>103ª</t>
  </si>
  <si>
    <t>CRA022001P8</t>
  </si>
  <si>
    <t>BRIMWLCRA3O4</t>
  </si>
  <si>
    <t>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</si>
</sst>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0">
        <f ca="1">WORKDAY(TODAY(),1,$X$160:$X$544)</f>
        <v>45796</v>
      </c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7"/>
      <c r="R1" s="87"/>
      <c r="S1" s="89"/>
      <c r="T1" s="90"/>
      <c r="U1" s="91"/>
      <c r="V1" s="32"/>
      <c r="W1" s="32"/>
      <c r="X1" s="157" t="s">
        <v>0</v>
      </c>
      <c r="Y1" s="36"/>
      <c r="Z1" s="157" t="s">
        <v>81</v>
      </c>
      <c r="AA1" s="32"/>
      <c r="AB1" s="32"/>
      <c r="AC1" s="1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1" t="s">
        <v>90</v>
      </c>
      <c r="C2" s="92"/>
      <c r="D2" s="154" t="s">
        <v>91</v>
      </c>
      <c r="E2" s="151" t="s">
        <v>93</v>
      </c>
      <c r="F2" s="166" t="s">
        <v>95</v>
      </c>
      <c r="G2" s="167" t="s">
        <v>98</v>
      </c>
      <c r="H2" s="93"/>
      <c r="I2" s="93"/>
      <c r="J2" s="94"/>
      <c r="K2" s="94"/>
      <c r="L2" s="92"/>
      <c r="M2" s="92"/>
      <c r="N2" s="92"/>
      <c r="O2" s="92"/>
      <c r="P2" s="95"/>
      <c r="Q2" s="92"/>
      <c r="R2" s="92"/>
      <c r="S2" s="96"/>
      <c r="T2" s="90"/>
      <c r="U2" s="91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1" t="s">
        <v>83</v>
      </c>
      <c r="C3" s="151" t="s">
        <v>96</v>
      </c>
      <c r="D3" s="151" t="s">
        <v>86</v>
      </c>
      <c r="E3" s="151" t="s">
        <v>87</v>
      </c>
      <c r="F3" s="152" t="s">
        <v>89</v>
      </c>
      <c r="G3" s="153">
        <v>12750000</v>
      </c>
      <c r="H3" s="93"/>
      <c r="I3" s="93"/>
      <c r="J3" s="94"/>
      <c r="K3" s="94"/>
      <c r="L3" s="92"/>
      <c r="M3" s="92"/>
      <c r="N3" s="92"/>
      <c r="O3" s="92"/>
      <c r="P3" s="95"/>
      <c r="Q3" s="92"/>
      <c r="R3" s="92"/>
      <c r="S3" s="96"/>
      <c r="T3" s="90"/>
      <c r="U3" s="91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151" t="s">
        <v>85</v>
      </c>
      <c r="D4" s="151" t="s">
        <v>88</v>
      </c>
      <c r="E4" s="155">
        <v>12750</v>
      </c>
      <c r="F4" s="152" t="s">
        <v>22</v>
      </c>
      <c r="G4" s="153" t="s">
        <v>99</v>
      </c>
      <c r="H4" s="93"/>
      <c r="I4" s="93"/>
      <c r="J4" s="94"/>
      <c r="K4" s="94"/>
      <c r="L4" s="92"/>
      <c r="M4" s="92"/>
      <c r="N4" s="92"/>
      <c r="O4" s="92"/>
      <c r="P4" s="95"/>
      <c r="Q4" s="92"/>
      <c r="R4" s="92"/>
      <c r="S4" s="96"/>
      <c r="T4" s="90"/>
      <c r="U4" s="91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2" t="s">
        <v>82</v>
      </c>
      <c r="C5" s="150">
        <v>2.75E-2</v>
      </c>
      <c r="D5" s="152"/>
      <c r="E5" s="153"/>
      <c r="F5" s="97"/>
      <c r="G5" s="98"/>
      <c r="H5" s="98"/>
      <c r="I5" s="98"/>
      <c r="J5" s="99"/>
      <c r="K5" s="100"/>
      <c r="L5" s="101"/>
      <c r="M5" s="101"/>
      <c r="N5" s="102"/>
      <c r="O5" s="102"/>
      <c r="P5" s="103"/>
      <c r="Q5" s="104"/>
      <c r="R5" s="104"/>
      <c r="S5" s="105"/>
      <c r="T5" s="106"/>
      <c r="U5" s="107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8" t="s">
        <v>56</v>
      </c>
      <c r="B6" s="149" t="s">
        <v>60</v>
      </c>
      <c r="C6" s="149" t="s">
        <v>61</v>
      </c>
      <c r="D6" s="149" t="s">
        <v>62</v>
      </c>
      <c r="E6" s="149" t="s">
        <v>63</v>
      </c>
      <c r="F6" s="149" t="s">
        <v>64</v>
      </c>
      <c r="G6" s="149" t="s">
        <v>65</v>
      </c>
      <c r="H6" s="149" t="s">
        <v>66</v>
      </c>
      <c r="I6" s="149" t="s">
        <v>67</v>
      </c>
      <c r="J6" s="149" t="s">
        <v>68</v>
      </c>
      <c r="K6" s="149" t="s">
        <v>69</v>
      </c>
      <c r="L6" s="149" t="s">
        <v>70</v>
      </c>
      <c r="M6" s="149" t="s">
        <v>71</v>
      </c>
      <c r="N6" s="149" t="s">
        <v>72</v>
      </c>
      <c r="O6" s="149" t="s">
        <v>73</v>
      </c>
      <c r="P6" s="149" t="s">
        <v>74</v>
      </c>
      <c r="Q6" s="149" t="s">
        <v>75</v>
      </c>
      <c r="R6" s="149" t="s">
        <v>76</v>
      </c>
      <c r="S6" s="149" t="s">
        <v>77</v>
      </c>
      <c r="T6" s="149" t="s">
        <v>78</v>
      </c>
      <c r="U6" s="14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1">
        <v>44613</v>
      </c>
      <c r="B7" s="133" t="s">
        <v>4</v>
      </c>
      <c r="C7" s="133" t="s">
        <v>5</v>
      </c>
      <c r="D7" s="134" t="s">
        <v>6</v>
      </c>
      <c r="E7" s="134" t="s">
        <v>6</v>
      </c>
      <c r="F7" s="135" t="s">
        <v>6</v>
      </c>
      <c r="G7" s="134" t="s">
        <v>6</v>
      </c>
      <c r="H7" s="134" t="s">
        <v>6</v>
      </c>
      <c r="I7" s="134" t="s">
        <v>6</v>
      </c>
      <c r="J7" s="136" t="s">
        <v>7</v>
      </c>
      <c r="K7" s="136" t="s">
        <v>7</v>
      </c>
      <c r="L7" s="136" t="s">
        <v>7</v>
      </c>
      <c r="M7" s="136" t="s">
        <v>7</v>
      </c>
      <c r="N7" s="137" t="s">
        <v>7</v>
      </c>
      <c r="O7" s="138" t="s">
        <v>8</v>
      </c>
      <c r="P7" s="139" t="s">
        <v>9</v>
      </c>
      <c r="Q7" s="133" t="s">
        <v>10</v>
      </c>
      <c r="R7" s="140" t="s">
        <v>11</v>
      </c>
      <c r="S7" s="140" t="s">
        <v>11</v>
      </c>
      <c r="T7" s="141" t="s">
        <v>12</v>
      </c>
      <c r="U7" s="142" t="s">
        <v>12</v>
      </c>
      <c r="V7" s="32"/>
      <c r="W7" s="32"/>
      <c r="X7" s="158"/>
      <c r="Y7" s="159"/>
      <c r="Z7" s="158"/>
      <c r="AA7" s="158"/>
      <c r="AB7" s="158"/>
      <c r="AC7" s="158"/>
      <c r="AD7" s="158"/>
      <c r="AE7" s="158"/>
      <c r="AF7" s="158"/>
      <c r="AG7" s="160"/>
      <c r="AH7" s="158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0" t="s">
        <v>57</v>
      </c>
      <c r="B8" s="133" t="s">
        <v>92</v>
      </c>
      <c r="C8" s="133" t="s">
        <v>13</v>
      </c>
      <c r="D8" s="143" t="s">
        <v>14</v>
      </c>
      <c r="E8" s="143" t="s">
        <v>14</v>
      </c>
      <c r="F8" s="144" t="s">
        <v>15</v>
      </c>
      <c r="G8" s="133" t="s">
        <v>15</v>
      </c>
      <c r="H8" s="133" t="s">
        <v>15</v>
      </c>
      <c r="I8" s="133" t="s">
        <v>15</v>
      </c>
      <c r="J8" s="145"/>
      <c r="K8" s="145" t="s">
        <v>3</v>
      </c>
      <c r="L8" s="146" t="s">
        <v>16</v>
      </c>
      <c r="M8" s="146" t="s">
        <v>16</v>
      </c>
      <c r="N8" s="138" t="s">
        <v>15</v>
      </c>
      <c r="O8" s="138" t="s">
        <v>17</v>
      </c>
      <c r="P8" s="139"/>
      <c r="Q8" s="133"/>
      <c r="R8" s="133"/>
      <c r="S8" s="140"/>
      <c r="T8" s="141" t="s">
        <v>18</v>
      </c>
      <c r="U8" s="142" t="s">
        <v>3</v>
      </c>
      <c r="V8" s="32"/>
      <c r="W8" s="32"/>
      <c r="X8" s="158"/>
      <c r="Y8" s="159"/>
      <c r="Z8" s="158"/>
      <c r="AA8" s="158"/>
      <c r="AB8" s="158"/>
      <c r="AC8" s="158"/>
      <c r="AD8" s="158"/>
      <c r="AE8" s="158"/>
      <c r="AF8" s="158"/>
      <c r="AG8" s="160"/>
      <c r="AH8" s="158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1">
        <v>44616</v>
      </c>
      <c r="B9" s="156" t="s">
        <v>97</v>
      </c>
      <c r="C9" s="133"/>
      <c r="D9" s="143" t="s">
        <v>58</v>
      </c>
      <c r="E9" s="133"/>
      <c r="F9" s="144" t="s">
        <v>19</v>
      </c>
      <c r="G9" s="133" t="s">
        <v>20</v>
      </c>
      <c r="H9" s="133" t="s">
        <v>20</v>
      </c>
      <c r="I9" s="133" t="s">
        <v>20</v>
      </c>
      <c r="J9" s="145" t="s">
        <v>21</v>
      </c>
      <c r="K9" s="145" t="s">
        <v>22</v>
      </c>
      <c r="L9" s="146" t="s">
        <v>23</v>
      </c>
      <c r="M9" s="146" t="s">
        <v>23</v>
      </c>
      <c r="N9" s="138" t="s">
        <v>24</v>
      </c>
      <c r="O9" s="133" t="s">
        <v>20</v>
      </c>
      <c r="P9" s="139"/>
      <c r="Q9" s="133"/>
      <c r="R9" s="133"/>
      <c r="S9" s="140"/>
      <c r="T9" s="141" t="s">
        <v>25</v>
      </c>
      <c r="U9" s="142"/>
      <c r="V9" s="32"/>
      <c r="W9" s="32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8" t="s">
        <v>80</v>
      </c>
      <c r="B10" s="133" t="s">
        <v>94</v>
      </c>
      <c r="C10" s="133" t="s">
        <v>26</v>
      </c>
      <c r="D10" s="143" t="s">
        <v>27</v>
      </c>
      <c r="E10" s="143" t="s">
        <v>27</v>
      </c>
      <c r="F10" s="144" t="s">
        <v>28</v>
      </c>
      <c r="G10" s="133" t="s">
        <v>29</v>
      </c>
      <c r="H10" s="133" t="s">
        <v>30</v>
      </c>
      <c r="I10" s="133" t="s">
        <v>31</v>
      </c>
      <c r="J10" s="145" t="s">
        <v>32</v>
      </c>
      <c r="K10" s="145" t="s">
        <v>16</v>
      </c>
      <c r="L10" s="133" t="s">
        <v>33</v>
      </c>
      <c r="M10" s="133" t="s">
        <v>34</v>
      </c>
      <c r="N10" s="133" t="s">
        <v>35</v>
      </c>
      <c r="O10" s="138" t="s">
        <v>36</v>
      </c>
      <c r="P10" s="139"/>
      <c r="Q10" s="133" t="s">
        <v>37</v>
      </c>
      <c r="R10" s="133" t="s">
        <v>49</v>
      </c>
      <c r="S10" s="140"/>
      <c r="T10" s="141"/>
      <c r="U10" s="142"/>
      <c r="V10" s="32"/>
      <c r="W10" s="34"/>
      <c r="X10" s="161" t="s">
        <v>38</v>
      </c>
      <c r="Y10" s="162" t="s">
        <v>2</v>
      </c>
      <c r="Z10" s="161" t="s">
        <v>39</v>
      </c>
      <c r="AA10" s="161" t="s">
        <v>40</v>
      </c>
      <c r="AB10" s="161" t="s">
        <v>41</v>
      </c>
      <c r="AC10" s="161" t="s">
        <v>42</v>
      </c>
      <c r="AD10" s="163" t="s">
        <v>42</v>
      </c>
      <c r="AE10" s="161" t="s">
        <v>43</v>
      </c>
      <c r="AF10" s="161" t="s">
        <v>44</v>
      </c>
      <c r="AG10" s="164" t="s">
        <v>45</v>
      </c>
      <c r="AH10" s="161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1">
        <v>46927</v>
      </c>
      <c r="B11" s="133" t="s">
        <v>46</v>
      </c>
      <c r="C11" s="133" t="s">
        <v>46</v>
      </c>
      <c r="D11" s="133"/>
      <c r="E11" s="145"/>
      <c r="F11" s="144"/>
      <c r="G11" s="147"/>
      <c r="H11" s="147" t="s">
        <v>47</v>
      </c>
      <c r="I11" s="147"/>
      <c r="J11" s="145"/>
      <c r="K11" s="145" t="s">
        <v>23</v>
      </c>
      <c r="L11" s="144"/>
      <c r="M11" s="144"/>
      <c r="N11" s="148"/>
      <c r="O11" s="148"/>
      <c r="P11" s="139"/>
      <c r="Q11" s="133" t="s">
        <v>46</v>
      </c>
      <c r="R11" s="142"/>
      <c r="S11" s="140" t="s">
        <v>46</v>
      </c>
      <c r="T11" s="141"/>
      <c r="U11" s="142"/>
      <c r="V11" s="33"/>
      <c r="W11" s="34"/>
      <c r="X11" s="161"/>
      <c r="Y11" s="162"/>
      <c r="Z11" s="161" t="s">
        <v>46</v>
      </c>
      <c r="AA11" s="161" t="s">
        <v>48</v>
      </c>
      <c r="AB11" s="165">
        <f>J12</f>
        <v>2.75E-2</v>
      </c>
      <c r="AC11" s="161" t="s">
        <v>46</v>
      </c>
      <c r="AD11" s="163" t="s">
        <v>49</v>
      </c>
      <c r="AE11" s="161" t="s">
        <v>46</v>
      </c>
      <c r="AF11" s="161"/>
      <c r="AG11" s="164" t="s">
        <v>50</v>
      </c>
      <c r="AH11" s="161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7">
        <f>A9</f>
        <v>44616</v>
      </c>
      <c r="B12" s="83">
        <f ca="1">IF(A12&lt;=TODAY(),C12+Q12,IF(AND(A12&gt;TODAY(),A12&lt;=$B$1),IF(VLOOKUP(TODAY(),$A$10:$E$5000,4,FALSE)=0,"n.d",C12+Q12),"n.d"))</f>
        <v>1000</v>
      </c>
      <c r="C12" s="128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5">
        <v>1</v>
      </c>
      <c r="H12" s="85">
        <f>G12</f>
        <v>1</v>
      </c>
      <c r="I12" s="14">
        <f t="shared" ref="I12:I13" si="0">ROUND(G12/H12,8)</f>
        <v>1</v>
      </c>
      <c r="J12" s="125">
        <f>C5</f>
        <v>2.75E-2</v>
      </c>
      <c r="K12" s="126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3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0">
        <v>0</v>
      </c>
      <c r="Y12" s="86">
        <f t="shared" ref="Y12:Y23" si="6">AE160</f>
        <v>44616</v>
      </c>
      <c r="Z12" s="124">
        <f>C12</f>
        <v>1000</v>
      </c>
      <c r="AA12" s="89"/>
      <c r="AB12" s="87"/>
      <c r="AC12" s="89"/>
      <c r="AD12" s="121"/>
      <c r="AE12" s="87"/>
      <c r="AF12" s="120">
        <v>0</v>
      </c>
      <c r="AG12" s="122" t="s">
        <v>59</v>
      </c>
      <c r="AH12" s="86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2">
        <f>WORKDAY(A12,1,X$160:X$483)</f>
        <v>44617</v>
      </c>
      <c r="B13" s="83">
        <f ca="1">IF(A13&lt;=TODAY(),C13+Q13,IF(AND(A13&gt;TODAY(),A13&lt;=$B$1),IF(VLOOKUP(TODAY(),$A$10:$E$5000,4,FALSE)=0,"n.d",C13+Q13),"n.d"))</f>
        <v>1000.50938199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5">
        <f ca="1">ROUND(F12*G12,16)</f>
        <v>1.00040168</v>
      </c>
      <c r="H13" s="85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2.75E-2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1.000107659</v>
      </c>
      <c r="O13" s="12">
        <f t="shared" ca="1" si="2"/>
        <v>1.0005093819999999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0.50938198999999995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0">
        <f t="shared" ref="X13:X76" si="19">X12+1</f>
        <v>1</v>
      </c>
      <c r="Y13" s="86">
        <f t="shared" si="6"/>
        <v>44643</v>
      </c>
      <c r="Z13" s="123">
        <f>C18</f>
        <v>1000</v>
      </c>
      <c r="AA13" s="87">
        <f t="shared" ref="AA13:AA23" si="20">NETWORKDAYS(Y12,Y13,X$160:X$444)-1</f>
        <v>17</v>
      </c>
      <c r="AB13" s="123">
        <f>TRUNC((ROUND(((1+AB$11)^(AA13/252)),9)-1)*Z12,8)</f>
        <v>1.8317839899999999</v>
      </c>
      <c r="AC13" s="123">
        <f t="shared" ref="AC13:AC23" si="21">TRUNC(Z12*AD13,8)</f>
        <v>0</v>
      </c>
      <c r="AD13" s="121">
        <v>0</v>
      </c>
      <c r="AE13" s="123">
        <f t="shared" ref="AE13:AE23" si="22">(AB13+AC13)</f>
        <v>1.8317839899999999</v>
      </c>
      <c r="AF13" s="120">
        <f t="shared" ref="AF13:AF76" si="23">AF12+1</f>
        <v>1</v>
      </c>
      <c r="AG13" s="122" t="s">
        <v>59</v>
      </c>
      <c r="AH13" s="86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2">
        <f t="shared" ref="A14:A77" si="24">WORKDAY(A13,1,X$160:X$483)</f>
        <v>44622</v>
      </c>
      <c r="B14" s="83">
        <f t="shared" ref="B14:B77" ca="1" si="25">IF(A14&lt;=TODAY(),C14+Q14,IF(AND(A14&gt;TODAY(),A14&lt;=$B$1),IF(VLOOKUP(TODAY(),$A$10:$E$5000,4,FALSE)=0,"n.d",C14+Q14),"n.d"))</f>
        <v>1001.0190229999999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5">
        <f ca="1">ROUND(F13*G13,16)</f>
        <v>1.00080352134682</v>
      </c>
      <c r="H14" s="85">
        <f t="shared" si="11"/>
        <v>1</v>
      </c>
      <c r="I14" s="14">
        <f t="shared" ref="I14:I77" ca="1" si="26">ROUND(G14/H14,8)</f>
        <v>1.0008035200000001</v>
      </c>
      <c r="J14" s="13">
        <f t="shared" si="12"/>
        <v>2.75E-2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1.0002153300000001</v>
      </c>
      <c r="O14" s="12">
        <f t="shared" ca="1" si="2"/>
        <v>1.001019023</v>
      </c>
      <c r="P14" s="17">
        <f t="shared" si="16"/>
        <v>0</v>
      </c>
      <c r="Q14" s="14">
        <f t="shared" ca="1" si="3"/>
        <v>1.019023</v>
      </c>
      <c r="R14" s="20">
        <f t="shared" si="4"/>
        <v>0</v>
      </c>
      <c r="S14" s="14">
        <f t="shared" ref="S14:S77" si="27">IF(P14&gt;0,TRUNC(R14*C14,8),0)</f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0">
        <f t="shared" si="19"/>
        <v>2</v>
      </c>
      <c r="Y14" s="86">
        <f t="shared" si="6"/>
        <v>44673</v>
      </c>
      <c r="Z14" s="123">
        <f t="shared" ref="Z14:Z23" si="28">(Z13-AC14)</f>
        <v>1000</v>
      </c>
      <c r="AA14" s="87">
        <f t="shared" si="20"/>
        <v>20</v>
      </c>
      <c r="AB14" s="123">
        <f t="shared" ref="AB14:AB23" si="29">TRUNC((ROUND(((1+AB$11)^(AA14/252)),9)-1)*Z13,8)</f>
        <v>2.1553879999999999</v>
      </c>
      <c r="AC14" s="123">
        <f t="shared" si="21"/>
        <v>0</v>
      </c>
      <c r="AD14" s="121">
        <v>0</v>
      </c>
      <c r="AE14" s="123">
        <f t="shared" si="22"/>
        <v>2.1553879999999999</v>
      </c>
      <c r="AF14" s="120">
        <f t="shared" si="23"/>
        <v>2</v>
      </c>
      <c r="AG14" s="122" t="s">
        <v>59</v>
      </c>
      <c r="AH14" s="86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2">
        <f t="shared" si="24"/>
        <v>44623</v>
      </c>
      <c r="B15" s="83">
        <f t="shared" ca="1" si="25"/>
        <v>1001.528921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5">
        <f ca="1">ROUND(F14*G14,16)</f>
        <v>1.00120552410527</v>
      </c>
      <c r="H15" s="85">
        <f t="shared" si="11"/>
        <v>1</v>
      </c>
      <c r="I15" s="14">
        <f t="shared" ca="1" si="26"/>
        <v>1.0012055200000001</v>
      </c>
      <c r="J15" s="13">
        <f t="shared" si="12"/>
        <v>2.75E-2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1.000323012</v>
      </c>
      <c r="O15" s="12">
        <f t="shared" ca="1" si="2"/>
        <v>1.001528921</v>
      </c>
      <c r="P15" s="17">
        <f t="shared" si="16"/>
        <v>0</v>
      </c>
      <c r="Q15" s="14">
        <f t="shared" ca="1" si="3"/>
        <v>1.528921</v>
      </c>
      <c r="R15" s="20">
        <f t="shared" si="4"/>
        <v>0</v>
      </c>
      <c r="S15" s="14">
        <f t="shared" si="27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0">
        <f t="shared" si="19"/>
        <v>3</v>
      </c>
      <c r="Y15" s="86">
        <f t="shared" si="6"/>
        <v>44704</v>
      </c>
      <c r="Z15" s="123">
        <f t="shared" si="28"/>
        <v>1000</v>
      </c>
      <c r="AA15" s="87">
        <f t="shared" si="20"/>
        <v>21</v>
      </c>
      <c r="AB15" s="123">
        <f t="shared" si="29"/>
        <v>2.26327999</v>
      </c>
      <c r="AC15" s="123">
        <f t="shared" si="21"/>
        <v>0</v>
      </c>
      <c r="AD15" s="121">
        <v>0</v>
      </c>
      <c r="AE15" s="123">
        <f t="shared" si="22"/>
        <v>2.26327999</v>
      </c>
      <c r="AF15" s="120">
        <f t="shared" si="23"/>
        <v>3</v>
      </c>
      <c r="AG15" s="122" t="s">
        <v>59</v>
      </c>
      <c r="AH15" s="86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2">
        <f t="shared" si="24"/>
        <v>44624</v>
      </c>
      <c r="B16" s="83">
        <f t="shared" ca="1" si="25"/>
        <v>1002.039088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5">
        <f t="shared" ref="G16:G79" ca="1" si="30">ROUND(F15*G15,16)</f>
        <v>1.0016076883401901</v>
      </c>
      <c r="H16" s="85">
        <f t="shared" si="11"/>
        <v>1</v>
      </c>
      <c r="I16" s="14">
        <f t="shared" ca="1" si="26"/>
        <v>1.0016076899999999</v>
      </c>
      <c r="J16" s="13">
        <f t="shared" si="12"/>
        <v>2.75E-2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1.0004307059999999</v>
      </c>
      <c r="O16" s="12">
        <f t="shared" ca="1" si="2"/>
        <v>1.0020390880000001</v>
      </c>
      <c r="P16" s="17">
        <f t="shared" si="16"/>
        <v>0</v>
      </c>
      <c r="Q16" s="14">
        <f t="shared" ca="1" si="3"/>
        <v>2.039088</v>
      </c>
      <c r="R16" s="20">
        <f t="shared" si="4"/>
        <v>0</v>
      </c>
      <c r="S16" s="14">
        <f t="shared" si="27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0">
        <f t="shared" si="19"/>
        <v>4</v>
      </c>
      <c r="Y16" s="86">
        <f t="shared" si="6"/>
        <v>44735</v>
      </c>
      <c r="Z16" s="123">
        <f t="shared" si="28"/>
        <v>1000</v>
      </c>
      <c r="AA16" s="87">
        <f t="shared" si="20"/>
        <v>22</v>
      </c>
      <c r="AB16" s="123">
        <f t="shared" si="29"/>
        <v>2.3711829899999999</v>
      </c>
      <c r="AC16" s="123">
        <f t="shared" si="21"/>
        <v>0</v>
      </c>
      <c r="AD16" s="121">
        <v>0</v>
      </c>
      <c r="AE16" s="123">
        <f t="shared" si="22"/>
        <v>2.3711829899999999</v>
      </c>
      <c r="AF16" s="120">
        <f t="shared" si="23"/>
        <v>4</v>
      </c>
      <c r="AG16" s="122" t="s">
        <v>59</v>
      </c>
      <c r="AH16" s="86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2">
        <f t="shared" si="24"/>
        <v>44627</v>
      </c>
      <c r="B17" s="83">
        <f t="shared" ca="1" si="25"/>
        <v>1002.549504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5">
        <f t="shared" ca="1" si="30"/>
        <v>1.0020100141164401</v>
      </c>
      <c r="H17" s="85">
        <f t="shared" si="11"/>
        <v>1</v>
      </c>
      <c r="I17" s="14">
        <f t="shared" ca="1" si="26"/>
        <v>1.00201001</v>
      </c>
      <c r="J17" s="13">
        <f t="shared" si="12"/>
        <v>2.75E-2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1.000538412</v>
      </c>
      <c r="O17" s="12">
        <f t="shared" ca="1" si="2"/>
        <v>1.0025495040000001</v>
      </c>
      <c r="P17" s="17">
        <f t="shared" si="16"/>
        <v>0</v>
      </c>
      <c r="Q17" s="14">
        <f t="shared" ca="1" si="3"/>
        <v>2.5495040000000002</v>
      </c>
      <c r="R17" s="20">
        <f t="shared" si="4"/>
        <v>0</v>
      </c>
      <c r="S17" s="14">
        <f t="shared" si="27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0">
        <f t="shared" si="19"/>
        <v>5</v>
      </c>
      <c r="Y17" s="86">
        <f t="shared" si="6"/>
        <v>44764</v>
      </c>
      <c r="Z17" s="123">
        <f t="shared" si="28"/>
        <v>1000</v>
      </c>
      <c r="AA17" s="87">
        <f t="shared" si="20"/>
        <v>21</v>
      </c>
      <c r="AB17" s="123">
        <f t="shared" si="29"/>
        <v>2.26327999</v>
      </c>
      <c r="AC17" s="123">
        <f t="shared" si="21"/>
        <v>0</v>
      </c>
      <c r="AD17" s="121">
        <v>0</v>
      </c>
      <c r="AE17" s="123">
        <f t="shared" si="22"/>
        <v>2.26327999</v>
      </c>
      <c r="AF17" s="120">
        <f t="shared" si="23"/>
        <v>5</v>
      </c>
      <c r="AG17" s="122" t="s">
        <v>59</v>
      </c>
      <c r="AH17" s="86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2">
        <f t="shared" si="24"/>
        <v>44628</v>
      </c>
      <c r="B18" s="83">
        <f t="shared" ca="1" si="25"/>
        <v>1003.060188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5">
        <f t="shared" ca="1" si="30"/>
        <v>1.00241250149891</v>
      </c>
      <c r="H18" s="85">
        <f t="shared" si="11"/>
        <v>1</v>
      </c>
      <c r="I18" s="14">
        <f t="shared" ca="1" si="26"/>
        <v>1.0024124999999999</v>
      </c>
      <c r="J18" s="13">
        <f t="shared" si="12"/>
        <v>2.75E-2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1.0006461289999999</v>
      </c>
      <c r="O18" s="12">
        <f t="shared" ca="1" si="2"/>
        <v>1.0030601880000001</v>
      </c>
      <c r="P18" s="17">
        <f t="shared" si="16"/>
        <v>0</v>
      </c>
      <c r="Q18" s="14">
        <f t="shared" ca="1" si="3"/>
        <v>3.0601880000000001</v>
      </c>
      <c r="R18" s="20">
        <f t="shared" si="4"/>
        <v>0</v>
      </c>
      <c r="S18" s="14">
        <f t="shared" si="27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0">
        <f t="shared" si="19"/>
        <v>6</v>
      </c>
      <c r="Y18" s="86">
        <f t="shared" si="6"/>
        <v>44796</v>
      </c>
      <c r="Z18" s="123">
        <f t="shared" si="28"/>
        <v>1000</v>
      </c>
      <c r="AA18" s="87">
        <f t="shared" si="20"/>
        <v>22</v>
      </c>
      <c r="AB18" s="123">
        <f t="shared" si="29"/>
        <v>2.3711829899999999</v>
      </c>
      <c r="AC18" s="123">
        <f t="shared" si="21"/>
        <v>0</v>
      </c>
      <c r="AD18" s="121">
        <v>0</v>
      </c>
      <c r="AE18" s="123">
        <f t="shared" si="22"/>
        <v>2.3711829899999999</v>
      </c>
      <c r="AF18" s="120">
        <f t="shared" si="23"/>
        <v>6</v>
      </c>
      <c r="AG18" s="122" t="s">
        <v>59</v>
      </c>
      <c r="AH18" s="86">
        <f t="shared" si="7"/>
        <v>44827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2">
        <f t="shared" si="24"/>
        <v>44629</v>
      </c>
      <c r="B19" s="83">
        <f t="shared" ca="1" si="25"/>
        <v>1003.57113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5">
        <f t="shared" ca="1" si="30"/>
        <v>1.00281515055251</v>
      </c>
      <c r="H19" s="85">
        <f t="shared" si="11"/>
        <v>1</v>
      </c>
      <c r="I19" s="14">
        <f t="shared" ca="1" si="26"/>
        <v>1.00281515</v>
      </c>
      <c r="J19" s="13">
        <f t="shared" si="12"/>
        <v>2.75E-2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1.0007538579999999</v>
      </c>
      <c r="O19" s="12">
        <f t="shared" ca="1" si="2"/>
        <v>1.0035711300000001</v>
      </c>
      <c r="P19" s="17">
        <f t="shared" si="16"/>
        <v>0</v>
      </c>
      <c r="Q19" s="14">
        <f t="shared" ca="1" si="3"/>
        <v>3.5711300000000001</v>
      </c>
      <c r="R19" s="20">
        <f t="shared" si="4"/>
        <v>0</v>
      </c>
      <c r="S19" s="14">
        <f t="shared" si="27"/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0">
        <f t="shared" si="19"/>
        <v>7</v>
      </c>
      <c r="Y19" s="86">
        <f t="shared" si="6"/>
        <v>44827</v>
      </c>
      <c r="Z19" s="123">
        <f t="shared" si="28"/>
        <v>1000</v>
      </c>
      <c r="AA19" s="87">
        <f t="shared" si="20"/>
        <v>22</v>
      </c>
      <c r="AB19" s="123">
        <f t="shared" si="29"/>
        <v>2.3711829899999999</v>
      </c>
      <c r="AC19" s="123">
        <f t="shared" si="21"/>
        <v>0</v>
      </c>
      <c r="AD19" s="121">
        <v>0</v>
      </c>
      <c r="AE19" s="123">
        <f t="shared" si="22"/>
        <v>2.3711829899999999</v>
      </c>
      <c r="AF19" s="120">
        <f t="shared" si="23"/>
        <v>7</v>
      </c>
      <c r="AG19" s="122" t="s">
        <v>59</v>
      </c>
      <c r="AH19" s="86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2">
        <f t="shared" si="24"/>
        <v>44630</v>
      </c>
      <c r="B20" s="83">
        <f t="shared" ca="1" si="25"/>
        <v>1004.0823309899999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5">
        <f t="shared" ca="1" si="30"/>
        <v>1.0032179613421801</v>
      </c>
      <c r="H20" s="85">
        <f t="shared" si="11"/>
        <v>1</v>
      </c>
      <c r="I20" s="14">
        <f t="shared" ca="1" si="26"/>
        <v>1.00321796</v>
      </c>
      <c r="J20" s="13">
        <f t="shared" si="12"/>
        <v>2.75E-2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1.000861598</v>
      </c>
      <c r="O20" s="12">
        <f t="shared" ca="1" si="2"/>
        <v>1.004082331</v>
      </c>
      <c r="P20" s="17">
        <f t="shared" si="16"/>
        <v>0</v>
      </c>
      <c r="Q20" s="14">
        <f t="shared" ca="1" si="3"/>
        <v>4.08233099</v>
      </c>
      <c r="R20" s="20">
        <f t="shared" si="4"/>
        <v>0</v>
      </c>
      <c r="S20" s="14">
        <f t="shared" si="27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0">
        <f t="shared" si="19"/>
        <v>8</v>
      </c>
      <c r="Y20" s="86">
        <f t="shared" si="6"/>
        <v>44855</v>
      </c>
      <c r="Z20" s="123">
        <f t="shared" si="28"/>
        <v>1000</v>
      </c>
      <c r="AA20" s="87">
        <f t="shared" si="20"/>
        <v>19</v>
      </c>
      <c r="AB20" s="123">
        <f t="shared" si="29"/>
        <v>2.0475089999999998</v>
      </c>
      <c r="AC20" s="123">
        <f t="shared" si="21"/>
        <v>0</v>
      </c>
      <c r="AD20" s="121">
        <v>0</v>
      </c>
      <c r="AE20" s="123">
        <f t="shared" si="22"/>
        <v>2.0475089999999998</v>
      </c>
      <c r="AF20" s="120">
        <f t="shared" si="23"/>
        <v>8</v>
      </c>
      <c r="AG20" s="122" t="s">
        <v>59</v>
      </c>
      <c r="AH20" s="86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2">
        <f t="shared" si="24"/>
        <v>44631</v>
      </c>
      <c r="B21" s="83">
        <f t="shared" ca="1" si="25"/>
        <v>1004.59378999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5">
        <f t="shared" ca="1" si="30"/>
        <v>1.0036209339328901</v>
      </c>
      <c r="H21" s="85">
        <f t="shared" si="11"/>
        <v>1</v>
      </c>
      <c r="I21" s="14">
        <f t="shared" ca="1" si="26"/>
        <v>1.0036209300000001</v>
      </c>
      <c r="J21" s="13">
        <f t="shared" si="12"/>
        <v>2.75E-2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1.0009693500000001</v>
      </c>
      <c r="O21" s="12">
        <f t="shared" ca="1" si="2"/>
        <v>1.0045937899999999</v>
      </c>
      <c r="P21" s="17">
        <f t="shared" si="16"/>
        <v>0</v>
      </c>
      <c r="Q21" s="14">
        <f t="shared" ca="1" si="3"/>
        <v>4.5937899900000003</v>
      </c>
      <c r="R21" s="20">
        <f t="shared" si="4"/>
        <v>0</v>
      </c>
      <c r="S21" s="14">
        <f t="shared" si="27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0">
        <f t="shared" si="19"/>
        <v>9</v>
      </c>
      <c r="Y21" s="86">
        <f t="shared" si="6"/>
        <v>44888</v>
      </c>
      <c r="Z21" s="123">
        <f t="shared" si="28"/>
        <v>1000</v>
      </c>
      <c r="AA21" s="87">
        <f t="shared" si="20"/>
        <v>21</v>
      </c>
      <c r="AB21" s="123">
        <f t="shared" si="29"/>
        <v>2.26327999</v>
      </c>
      <c r="AC21" s="123">
        <f t="shared" si="21"/>
        <v>0</v>
      </c>
      <c r="AD21" s="121">
        <v>0</v>
      </c>
      <c r="AE21" s="123">
        <f t="shared" si="22"/>
        <v>2.26327999</v>
      </c>
      <c r="AF21" s="120">
        <f t="shared" si="23"/>
        <v>9</v>
      </c>
      <c r="AG21" s="122" t="s">
        <v>59</v>
      </c>
      <c r="AH21" s="86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2">
        <f t="shared" si="24"/>
        <v>44634</v>
      </c>
      <c r="B22" s="83">
        <f t="shared" ca="1" si="25"/>
        <v>1005.10551799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5">
        <f t="shared" ca="1" si="30"/>
        <v>1.00402406838963</v>
      </c>
      <c r="H22" s="85">
        <f t="shared" si="11"/>
        <v>1</v>
      </c>
      <c r="I22" s="14">
        <f t="shared" ca="1" si="26"/>
        <v>1.00402407</v>
      </c>
      <c r="J22" s="13">
        <f t="shared" si="12"/>
        <v>2.75E-2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1.0010771140000001</v>
      </c>
      <c r="O22" s="12">
        <f t="shared" ca="1" si="2"/>
        <v>1.0051055179999999</v>
      </c>
      <c r="P22" s="17">
        <f t="shared" si="16"/>
        <v>0</v>
      </c>
      <c r="Q22" s="14">
        <f t="shared" ca="1" si="3"/>
        <v>5.1055179900000001</v>
      </c>
      <c r="R22" s="20">
        <f t="shared" si="4"/>
        <v>0</v>
      </c>
      <c r="S22" s="14">
        <f t="shared" si="27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0">
        <f t="shared" si="19"/>
        <v>10</v>
      </c>
      <c r="Y22" s="86">
        <f t="shared" si="6"/>
        <v>44918</v>
      </c>
      <c r="Z22" s="123">
        <f t="shared" si="28"/>
        <v>1000</v>
      </c>
      <c r="AA22" s="87">
        <f t="shared" si="20"/>
        <v>22</v>
      </c>
      <c r="AB22" s="123">
        <f t="shared" si="29"/>
        <v>2.3711829899999999</v>
      </c>
      <c r="AC22" s="123">
        <f t="shared" si="21"/>
        <v>0</v>
      </c>
      <c r="AD22" s="121">
        <v>0</v>
      </c>
      <c r="AE22" s="123">
        <f t="shared" si="22"/>
        <v>2.3711829899999999</v>
      </c>
      <c r="AF22" s="120">
        <f t="shared" si="23"/>
        <v>10</v>
      </c>
      <c r="AG22" s="122" t="s">
        <v>59</v>
      </c>
      <c r="AH22" s="86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2">
        <f t="shared" si="24"/>
        <v>44635</v>
      </c>
      <c r="B23" s="83">
        <f t="shared" ca="1" si="25"/>
        <v>1005.617495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5">
        <f t="shared" ca="1" si="30"/>
        <v>1.00442736477742</v>
      </c>
      <c r="H23" s="85">
        <f t="shared" si="11"/>
        <v>1</v>
      </c>
      <c r="I23" s="14">
        <f t="shared" ca="1" si="26"/>
        <v>1.00442736</v>
      </c>
      <c r="J23" s="13">
        <f t="shared" si="12"/>
        <v>2.75E-2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1.0011848889999999</v>
      </c>
      <c r="O23" s="12">
        <f t="shared" ca="1" si="2"/>
        <v>1.0056174950000001</v>
      </c>
      <c r="P23" s="17">
        <f t="shared" si="16"/>
        <v>0</v>
      </c>
      <c r="Q23" s="14">
        <f t="shared" ca="1" si="3"/>
        <v>5.6174949999999999</v>
      </c>
      <c r="R23" s="20">
        <f t="shared" si="4"/>
        <v>0</v>
      </c>
      <c r="S23" s="14">
        <f t="shared" si="27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0">
        <f t="shared" si="19"/>
        <v>11</v>
      </c>
      <c r="Y23" s="86">
        <f t="shared" si="6"/>
        <v>44949</v>
      </c>
      <c r="Z23" s="123">
        <f t="shared" si="28"/>
        <v>1000</v>
      </c>
      <c r="AA23" s="87">
        <f t="shared" si="20"/>
        <v>21</v>
      </c>
      <c r="AB23" s="123">
        <f t="shared" si="29"/>
        <v>2.26327999</v>
      </c>
      <c r="AC23" s="123">
        <f t="shared" si="21"/>
        <v>0</v>
      </c>
      <c r="AD23" s="121">
        <v>0</v>
      </c>
      <c r="AE23" s="123">
        <f t="shared" si="22"/>
        <v>2.26327999</v>
      </c>
      <c r="AF23" s="120">
        <f t="shared" si="23"/>
        <v>11</v>
      </c>
      <c r="AG23" s="122" t="s">
        <v>59</v>
      </c>
      <c r="AH23" s="86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2">
        <f t="shared" si="24"/>
        <v>44636</v>
      </c>
      <c r="B24" s="83">
        <f t="shared" ca="1" si="25"/>
        <v>1006.129741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5">
        <f t="shared" ca="1" si="30"/>
        <v>1.0048308231612999</v>
      </c>
      <c r="H24" s="85">
        <f t="shared" si="11"/>
        <v>1</v>
      </c>
      <c r="I24" s="14">
        <f t="shared" ca="1" si="26"/>
        <v>1.00483082</v>
      </c>
      <c r="J24" s="13">
        <f t="shared" si="12"/>
        <v>2.75E-2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1.001292676</v>
      </c>
      <c r="O24" s="12">
        <f t="shared" ca="1" si="2"/>
        <v>1.0061297410000001</v>
      </c>
      <c r="P24" s="17">
        <f t="shared" si="16"/>
        <v>0</v>
      </c>
      <c r="Q24" s="14">
        <f t="shared" ca="1" si="3"/>
        <v>6.1297410000000001</v>
      </c>
      <c r="R24" s="20">
        <f t="shared" si="4"/>
        <v>0</v>
      </c>
      <c r="S24" s="14">
        <f t="shared" si="27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0">
        <f t="shared" si="19"/>
        <v>12</v>
      </c>
      <c r="Y24" s="86">
        <f t="shared" ref="Y24:Y52" si="31">AE172</f>
        <v>44980</v>
      </c>
      <c r="Z24" s="123">
        <f t="shared" ref="Z24:Z52" si="32">(Z23-AC24)</f>
        <v>1000</v>
      </c>
      <c r="AA24" s="87">
        <f t="shared" ref="AA24:AA52" si="33">NETWORKDAYS(Y23,Y24,X$160:X$444)-1</f>
        <v>21</v>
      </c>
      <c r="AB24" s="123">
        <f t="shared" ref="AB24:AB52" si="34">TRUNC((ROUND(((1+AB$11)^(AA24/252)),9)-1)*Z23,8)</f>
        <v>2.26327999</v>
      </c>
      <c r="AC24" s="123">
        <f t="shared" ref="AC24:AC52" si="35">TRUNC(Z23*AD24,8)</f>
        <v>0</v>
      </c>
      <c r="AD24" s="121">
        <v>0</v>
      </c>
      <c r="AE24" s="123">
        <f t="shared" ref="AE24:AE52" si="36">(AB24+AC24)</f>
        <v>2.26327999</v>
      </c>
      <c r="AF24" s="120">
        <f t="shared" si="23"/>
        <v>12</v>
      </c>
      <c r="AG24" s="122" t="s">
        <v>59</v>
      </c>
      <c r="AH24" s="86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2">
        <f t="shared" si="24"/>
        <v>44637</v>
      </c>
      <c r="B25" s="83">
        <f t="shared" ca="1" si="25"/>
        <v>1006.642245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5">
        <f t="shared" ca="1" si="30"/>
        <v>1.0052344436063501</v>
      </c>
      <c r="H25" s="85">
        <f t="shared" si="11"/>
        <v>1</v>
      </c>
      <c r="I25" s="14">
        <f t="shared" ca="1" si="26"/>
        <v>1.00523444</v>
      </c>
      <c r="J25" s="13">
        <f t="shared" si="12"/>
        <v>2.75E-2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1.001400474</v>
      </c>
      <c r="O25" s="12">
        <f t="shared" ca="1" si="2"/>
        <v>1.0066422450000001</v>
      </c>
      <c r="P25" s="17">
        <f t="shared" si="16"/>
        <v>0</v>
      </c>
      <c r="Q25" s="14">
        <f t="shared" ca="1" si="3"/>
        <v>6.642245</v>
      </c>
      <c r="R25" s="20">
        <f t="shared" si="4"/>
        <v>0</v>
      </c>
      <c r="S25" s="14">
        <f t="shared" si="27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0">
        <f t="shared" si="19"/>
        <v>13</v>
      </c>
      <c r="Y25" s="86">
        <f t="shared" si="31"/>
        <v>45008</v>
      </c>
      <c r="Z25" s="123">
        <f t="shared" si="32"/>
        <v>1000</v>
      </c>
      <c r="AA25" s="87">
        <f t="shared" si="33"/>
        <v>20</v>
      </c>
      <c r="AB25" s="123">
        <f t="shared" si="34"/>
        <v>2.1553879999999999</v>
      </c>
      <c r="AC25" s="123">
        <f t="shared" si="35"/>
        <v>0</v>
      </c>
      <c r="AD25" s="121">
        <v>0</v>
      </c>
      <c r="AE25" s="123">
        <f t="shared" si="36"/>
        <v>2.1553879999999999</v>
      </c>
      <c r="AF25" s="120">
        <f t="shared" si="23"/>
        <v>13</v>
      </c>
      <c r="AG25" s="122" t="s">
        <v>59</v>
      </c>
      <c r="AH25" s="86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2">
        <f t="shared" si="24"/>
        <v>44638</v>
      </c>
      <c r="B26" s="83">
        <f t="shared" ca="1" si="25"/>
        <v>1007.155019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5">
        <f t="shared" ca="1" si="30"/>
        <v>1.00563822617766</v>
      </c>
      <c r="H26" s="85">
        <f t="shared" si="11"/>
        <v>1</v>
      </c>
      <c r="I26" s="14">
        <f t="shared" ca="1" si="26"/>
        <v>1.00563823</v>
      </c>
      <c r="J26" s="13">
        <f t="shared" si="12"/>
        <v>2.75E-2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1.0015082850000001</v>
      </c>
      <c r="O26" s="12">
        <f t="shared" ca="1" si="2"/>
        <v>1.007155019</v>
      </c>
      <c r="P26" s="17">
        <f t="shared" si="16"/>
        <v>0</v>
      </c>
      <c r="Q26" s="14">
        <f t="shared" ca="1" si="3"/>
        <v>7.1550190000000002</v>
      </c>
      <c r="R26" s="20">
        <f t="shared" si="4"/>
        <v>0</v>
      </c>
      <c r="S26" s="14">
        <f t="shared" si="27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0">
        <f t="shared" si="19"/>
        <v>14</v>
      </c>
      <c r="Y26" s="86">
        <f t="shared" si="31"/>
        <v>45036</v>
      </c>
      <c r="Z26" s="123">
        <f t="shared" si="32"/>
        <v>1000</v>
      </c>
      <c r="AA26" s="87">
        <f t="shared" si="33"/>
        <v>19</v>
      </c>
      <c r="AB26" s="123">
        <f t="shared" si="34"/>
        <v>2.0475089999999998</v>
      </c>
      <c r="AC26" s="123">
        <f t="shared" si="35"/>
        <v>0</v>
      </c>
      <c r="AD26" s="121">
        <v>0</v>
      </c>
      <c r="AE26" s="123">
        <f t="shared" si="36"/>
        <v>2.0475089999999998</v>
      </c>
      <c r="AF26" s="120">
        <f t="shared" si="23"/>
        <v>14</v>
      </c>
      <c r="AG26" s="122" t="s">
        <v>59</v>
      </c>
      <c r="AH26" s="86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2">
        <f t="shared" si="24"/>
        <v>44641</v>
      </c>
      <c r="B27" s="83">
        <f t="shared" ca="1" si="25"/>
        <v>1007.668041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5">
        <f t="shared" ca="1" si="30"/>
        <v>1.00604217094035</v>
      </c>
      <c r="H27" s="85">
        <f t="shared" si="11"/>
        <v>1</v>
      </c>
      <c r="I27" s="14">
        <f t="shared" ca="1" si="26"/>
        <v>1.00604217</v>
      </c>
      <c r="J27" s="13">
        <f t="shared" si="12"/>
        <v>2.75E-2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1.001616106</v>
      </c>
      <c r="O27" s="12">
        <f t="shared" ca="1" si="2"/>
        <v>1.0076680410000001</v>
      </c>
      <c r="P27" s="17">
        <f t="shared" si="16"/>
        <v>0</v>
      </c>
      <c r="Q27" s="14">
        <f t="shared" ca="1" si="3"/>
        <v>7.6680409999999997</v>
      </c>
      <c r="R27" s="20">
        <f t="shared" si="4"/>
        <v>0</v>
      </c>
      <c r="S27" s="14">
        <f t="shared" si="27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0">
        <f t="shared" si="19"/>
        <v>15</v>
      </c>
      <c r="Y27" s="86">
        <f t="shared" si="31"/>
        <v>45069</v>
      </c>
      <c r="Z27" s="123">
        <f t="shared" si="32"/>
        <v>1000</v>
      </c>
      <c r="AA27" s="87">
        <f t="shared" si="33"/>
        <v>21</v>
      </c>
      <c r="AB27" s="123">
        <f t="shared" si="34"/>
        <v>2.26327999</v>
      </c>
      <c r="AC27" s="123">
        <f t="shared" si="35"/>
        <v>0</v>
      </c>
      <c r="AD27" s="121">
        <v>0</v>
      </c>
      <c r="AE27" s="123">
        <f t="shared" si="36"/>
        <v>2.26327999</v>
      </c>
      <c r="AF27" s="120">
        <f t="shared" si="23"/>
        <v>15</v>
      </c>
      <c r="AG27" s="122" t="s">
        <v>59</v>
      </c>
      <c r="AH27" s="86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2">
        <f t="shared" si="24"/>
        <v>44642</v>
      </c>
      <c r="B28" s="83">
        <f t="shared" ca="1" si="25"/>
        <v>1008.18133199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5">
        <f t="shared" ca="1" si="30"/>
        <v>1.00644627795957</v>
      </c>
      <c r="H28" s="85">
        <f t="shared" si="11"/>
        <v>1</v>
      </c>
      <c r="I28" s="14">
        <f t="shared" ca="1" si="26"/>
        <v>1.00644628</v>
      </c>
      <c r="J28" s="13">
        <f t="shared" si="12"/>
        <v>2.75E-2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1.0017239389999999</v>
      </c>
      <c r="O28" s="12">
        <f t="shared" ca="1" si="2"/>
        <v>1.0081813319999999</v>
      </c>
      <c r="P28" s="17">
        <f t="shared" si="16"/>
        <v>0</v>
      </c>
      <c r="Q28" s="14">
        <f t="shared" ca="1" si="3"/>
        <v>8.1813319900000003</v>
      </c>
      <c r="R28" s="20">
        <f t="shared" si="4"/>
        <v>0</v>
      </c>
      <c r="S28" s="14">
        <f t="shared" si="27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0">
        <f t="shared" si="19"/>
        <v>16</v>
      </c>
      <c r="Y28" s="86">
        <f t="shared" si="31"/>
        <v>45100</v>
      </c>
      <c r="Z28" s="123">
        <f t="shared" si="32"/>
        <v>1000</v>
      </c>
      <c r="AA28" s="87">
        <f t="shared" si="33"/>
        <v>22</v>
      </c>
      <c r="AB28" s="123">
        <f t="shared" si="34"/>
        <v>2.3711829899999999</v>
      </c>
      <c r="AC28" s="123">
        <f t="shared" si="35"/>
        <v>0</v>
      </c>
      <c r="AD28" s="121">
        <v>0</v>
      </c>
      <c r="AE28" s="123">
        <f t="shared" si="36"/>
        <v>2.3711829899999999</v>
      </c>
      <c r="AF28" s="120">
        <f t="shared" si="23"/>
        <v>16</v>
      </c>
      <c r="AG28" s="122" t="s">
        <v>59</v>
      </c>
      <c r="AH28" s="86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2">
        <f t="shared" si="24"/>
        <v>44643</v>
      </c>
      <c r="B29" s="83">
        <f t="shared" ca="1" si="25"/>
        <v>1008.73088899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5">
        <f t="shared" ca="1" si="30"/>
        <v>1.00688648749709</v>
      </c>
      <c r="H29" s="85">
        <f t="shared" si="11"/>
        <v>1</v>
      </c>
      <c r="I29" s="14">
        <f t="shared" ca="1" si="26"/>
        <v>1.0068864900000001</v>
      </c>
      <c r="J29" s="13">
        <f t="shared" si="12"/>
        <v>2.75E-2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1.0018317839999999</v>
      </c>
      <c r="O29" s="12">
        <f t="shared" ca="1" si="2"/>
        <v>1.008730889</v>
      </c>
      <c r="P29" s="17">
        <f t="shared" si="16"/>
        <v>1</v>
      </c>
      <c r="Q29" s="14">
        <f t="shared" ca="1" si="3"/>
        <v>8.7308889900000004</v>
      </c>
      <c r="R29" s="20">
        <f t="shared" si="4"/>
        <v>0</v>
      </c>
      <c r="S29" s="14">
        <f t="shared" si="27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0">
        <f t="shared" si="19"/>
        <v>17</v>
      </c>
      <c r="Y29" s="86">
        <f t="shared" si="31"/>
        <v>45128</v>
      </c>
      <c r="Z29" s="123">
        <f t="shared" si="32"/>
        <v>1000</v>
      </c>
      <c r="AA29" s="87">
        <f t="shared" si="33"/>
        <v>20</v>
      </c>
      <c r="AB29" s="123">
        <f t="shared" si="34"/>
        <v>2.1553879999999999</v>
      </c>
      <c r="AC29" s="123">
        <f t="shared" si="35"/>
        <v>0</v>
      </c>
      <c r="AD29" s="121">
        <v>0</v>
      </c>
      <c r="AE29" s="123">
        <f t="shared" si="36"/>
        <v>2.1553879999999999</v>
      </c>
      <c r="AF29" s="120">
        <f t="shared" si="23"/>
        <v>17</v>
      </c>
      <c r="AG29" s="122" t="s">
        <v>59</v>
      </c>
      <c r="AH29" s="86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2">
        <f t="shared" si="24"/>
        <v>44644</v>
      </c>
      <c r="B30" s="83">
        <f t="shared" ca="1" si="25"/>
        <v>1000.54509599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5">
        <f t="shared" ca="1" si="30"/>
        <v>1.00732688957786</v>
      </c>
      <c r="H30" s="85">
        <f t="shared" ca="1" si="11"/>
        <v>1.00688648749709</v>
      </c>
      <c r="I30" s="14">
        <f t="shared" ca="1" si="26"/>
        <v>1.0004373900000001</v>
      </c>
      <c r="J30" s="13">
        <f t="shared" si="12"/>
        <v>2.75E-2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1.000107659</v>
      </c>
      <c r="O30" s="12">
        <f t="shared" ca="1" si="2"/>
        <v>1.000545096</v>
      </c>
      <c r="P30" s="17">
        <f t="shared" si="16"/>
        <v>0</v>
      </c>
      <c r="Q30" s="14">
        <f t="shared" ca="1" si="3"/>
        <v>0.54509598999999997</v>
      </c>
      <c r="R30" s="20">
        <f t="shared" si="4"/>
        <v>0</v>
      </c>
      <c r="S30" s="14">
        <f t="shared" si="27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0">
        <f t="shared" si="19"/>
        <v>18</v>
      </c>
      <c r="Y30" s="86">
        <f t="shared" si="31"/>
        <v>45161</v>
      </c>
      <c r="Z30" s="123">
        <f t="shared" si="32"/>
        <v>1000</v>
      </c>
      <c r="AA30" s="87">
        <f t="shared" si="33"/>
        <v>23</v>
      </c>
      <c r="AB30" s="123">
        <f t="shared" si="34"/>
        <v>2.4790969899999999</v>
      </c>
      <c r="AC30" s="123">
        <f t="shared" si="35"/>
        <v>0</v>
      </c>
      <c r="AD30" s="121">
        <v>0</v>
      </c>
      <c r="AE30" s="123">
        <f t="shared" si="36"/>
        <v>2.4790969899999999</v>
      </c>
      <c r="AF30" s="120">
        <f t="shared" si="23"/>
        <v>18</v>
      </c>
      <c r="AG30" s="122" t="s">
        <v>59</v>
      </c>
      <c r="AH30" s="86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2">
        <f t="shared" si="24"/>
        <v>44645</v>
      </c>
      <c r="B31" s="83">
        <f t="shared" ca="1" si="25"/>
        <v>1001.0904880000001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5">
        <f t="shared" ca="1" si="30"/>
        <v>1.00776748428609</v>
      </c>
      <c r="H31" s="85">
        <f t="shared" ca="1" si="11"/>
        <v>1.00688648749709</v>
      </c>
      <c r="I31" s="14">
        <f t="shared" ca="1" si="26"/>
        <v>1.0008749699999999</v>
      </c>
      <c r="J31" s="13">
        <f t="shared" si="12"/>
        <v>2.75E-2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1.0002153300000001</v>
      </c>
      <c r="O31" s="12">
        <f t="shared" ca="1" si="2"/>
        <v>1.001090488</v>
      </c>
      <c r="P31" s="17">
        <f t="shared" si="16"/>
        <v>0</v>
      </c>
      <c r="Q31" s="14">
        <f t="shared" ca="1" si="3"/>
        <v>1.0904879999999999</v>
      </c>
      <c r="R31" s="20">
        <f t="shared" si="4"/>
        <v>0</v>
      </c>
      <c r="S31" s="14">
        <f t="shared" si="27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0">
        <f t="shared" si="19"/>
        <v>19</v>
      </c>
      <c r="Y31" s="86">
        <f t="shared" si="31"/>
        <v>45191</v>
      </c>
      <c r="Z31" s="123">
        <f t="shared" si="32"/>
        <v>1000</v>
      </c>
      <c r="AA31" s="87">
        <f t="shared" si="33"/>
        <v>21</v>
      </c>
      <c r="AB31" s="123">
        <f t="shared" si="34"/>
        <v>2.26327999</v>
      </c>
      <c r="AC31" s="123">
        <f t="shared" si="35"/>
        <v>0</v>
      </c>
      <c r="AD31" s="121">
        <v>0</v>
      </c>
      <c r="AE31" s="123">
        <f t="shared" si="36"/>
        <v>2.26327999</v>
      </c>
      <c r="AF31" s="120">
        <f t="shared" si="23"/>
        <v>19</v>
      </c>
      <c r="AG31" s="122" t="s">
        <v>59</v>
      </c>
      <c r="AH31" s="86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2">
        <f t="shared" si="24"/>
        <v>44648</v>
      </c>
      <c r="B32" s="83">
        <f t="shared" ca="1" si="25"/>
        <v>1001.636176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5">
        <f t="shared" ca="1" si="30"/>
        <v>1.0082082717060401</v>
      </c>
      <c r="H32" s="85">
        <f t="shared" ca="1" si="11"/>
        <v>1.00688648749709</v>
      </c>
      <c r="I32" s="14">
        <f t="shared" ca="1" si="26"/>
        <v>1.0013127399999999</v>
      </c>
      <c r="J32" s="13">
        <f t="shared" si="12"/>
        <v>2.75E-2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1.000323012</v>
      </c>
      <c r="O32" s="12">
        <f t="shared" ca="1" si="2"/>
        <v>1.0016361760000001</v>
      </c>
      <c r="P32" s="17">
        <f t="shared" si="16"/>
        <v>0</v>
      </c>
      <c r="Q32" s="14">
        <f t="shared" ca="1" si="3"/>
        <v>1.6361760000000001</v>
      </c>
      <c r="R32" s="20">
        <f t="shared" si="4"/>
        <v>0</v>
      </c>
      <c r="S32" s="14">
        <f t="shared" si="27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0">
        <f t="shared" si="19"/>
        <v>20</v>
      </c>
      <c r="Y32" s="86">
        <f t="shared" si="31"/>
        <v>45222</v>
      </c>
      <c r="Z32" s="123">
        <f t="shared" si="32"/>
        <v>1000</v>
      </c>
      <c r="AA32" s="87">
        <f t="shared" si="33"/>
        <v>20</v>
      </c>
      <c r="AB32" s="123">
        <f t="shared" si="34"/>
        <v>2.1553879999999999</v>
      </c>
      <c r="AC32" s="123">
        <f t="shared" si="35"/>
        <v>0</v>
      </c>
      <c r="AD32" s="121">
        <v>0</v>
      </c>
      <c r="AE32" s="123">
        <f t="shared" si="36"/>
        <v>2.1553879999999999</v>
      </c>
      <c r="AF32" s="120">
        <f t="shared" si="23"/>
        <v>20</v>
      </c>
      <c r="AG32" s="122" t="s">
        <v>59</v>
      </c>
      <c r="AH32" s="86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2">
        <f t="shared" si="24"/>
        <v>44649</v>
      </c>
      <c r="B33" s="83">
        <f t="shared" ca="1" si="25"/>
        <v>1002.18216999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5">
        <f t="shared" ca="1" si="30"/>
        <v>1.0086492519220001</v>
      </c>
      <c r="H33" s="85">
        <f t="shared" ca="1" si="11"/>
        <v>1.00688648749709</v>
      </c>
      <c r="I33" s="14">
        <f t="shared" ca="1" si="26"/>
        <v>1.00175071</v>
      </c>
      <c r="J33" s="13">
        <f t="shared" si="12"/>
        <v>2.75E-2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1.0004307059999999</v>
      </c>
      <c r="O33" s="12">
        <f t="shared" ca="1" si="2"/>
        <v>1.00218217</v>
      </c>
      <c r="P33" s="17">
        <f t="shared" si="16"/>
        <v>0</v>
      </c>
      <c r="Q33" s="14">
        <f t="shared" ca="1" si="3"/>
        <v>2.1821699899999998</v>
      </c>
      <c r="R33" s="20">
        <f t="shared" si="4"/>
        <v>0</v>
      </c>
      <c r="S33" s="14">
        <f t="shared" si="27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0">
        <f t="shared" si="19"/>
        <v>21</v>
      </c>
      <c r="Y33" s="86">
        <f t="shared" si="31"/>
        <v>45253</v>
      </c>
      <c r="Z33" s="123">
        <f t="shared" si="32"/>
        <v>1000</v>
      </c>
      <c r="AA33" s="87">
        <f t="shared" si="33"/>
        <v>21</v>
      </c>
      <c r="AB33" s="123">
        <f t="shared" si="34"/>
        <v>2.26327999</v>
      </c>
      <c r="AC33" s="123">
        <f t="shared" si="35"/>
        <v>0</v>
      </c>
      <c r="AD33" s="121">
        <v>0</v>
      </c>
      <c r="AE33" s="123">
        <f t="shared" si="36"/>
        <v>2.26327999</v>
      </c>
      <c r="AF33" s="120">
        <f t="shared" si="23"/>
        <v>21</v>
      </c>
      <c r="AG33" s="122" t="s">
        <v>59</v>
      </c>
      <c r="AH33" s="86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2">
        <f t="shared" si="24"/>
        <v>44650</v>
      </c>
      <c r="B34" s="83">
        <f ca="1">IF(A34&lt;=TODAY(),C34+Q34,IF(AND(A34&gt;TODAY(),A34&lt;=$B$1),IF(VLOOKUP(TODAY(),$A$10:$E$5000,4,FALSE)=0,"n.d",C34+Q34),"n.d"))</f>
        <v>1002.7284509999999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5">
        <f t="shared" ca="1" si="30"/>
        <v>1.0090904250182999</v>
      </c>
      <c r="H34" s="85">
        <f t="shared" ca="1" si="11"/>
        <v>1.00688648749709</v>
      </c>
      <c r="I34" s="14">
        <f t="shared" ca="1" si="26"/>
        <v>1.00218886</v>
      </c>
      <c r="J34" s="13">
        <f t="shared" si="12"/>
        <v>2.75E-2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1.000538412</v>
      </c>
      <c r="O34" s="12">
        <f t="shared" ca="1" si="2"/>
        <v>1.0027284510000001</v>
      </c>
      <c r="P34" s="17">
        <f t="shared" si="16"/>
        <v>0</v>
      </c>
      <c r="Q34" s="14">
        <f t="shared" ca="1" si="3"/>
        <v>2.7284510000000002</v>
      </c>
      <c r="R34" s="20">
        <f t="shared" si="4"/>
        <v>0</v>
      </c>
      <c r="S34" s="14">
        <f t="shared" si="27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0">
        <f t="shared" si="19"/>
        <v>22</v>
      </c>
      <c r="Y34" s="86">
        <f t="shared" si="31"/>
        <v>45282</v>
      </c>
      <c r="Z34" s="123">
        <f t="shared" si="32"/>
        <v>1000</v>
      </c>
      <c r="AA34" s="87">
        <f t="shared" si="33"/>
        <v>21</v>
      </c>
      <c r="AB34" s="123">
        <f t="shared" si="34"/>
        <v>2.26327999</v>
      </c>
      <c r="AC34" s="123">
        <f t="shared" si="35"/>
        <v>0</v>
      </c>
      <c r="AD34" s="121">
        <v>0</v>
      </c>
      <c r="AE34" s="123">
        <f t="shared" si="36"/>
        <v>2.26327999</v>
      </c>
      <c r="AF34" s="120">
        <f t="shared" si="23"/>
        <v>22</v>
      </c>
      <c r="AG34" s="122" t="s">
        <v>59</v>
      </c>
      <c r="AH34" s="86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2">
        <f t="shared" si="24"/>
        <v>44651</v>
      </c>
      <c r="B35" s="83">
        <f t="shared" ca="1" si="25"/>
        <v>1003.275037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5">
        <f t="shared" ca="1" si="30"/>
        <v>1.0095317910793</v>
      </c>
      <c r="H35" s="85">
        <f t="shared" ca="1" si="11"/>
        <v>1.00688648749709</v>
      </c>
      <c r="I35" s="14">
        <f t="shared" ca="1" si="26"/>
        <v>1.00262721</v>
      </c>
      <c r="J35" s="13">
        <f t="shared" si="12"/>
        <v>2.75E-2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1.0006461289999999</v>
      </c>
      <c r="O35" s="12">
        <f t="shared" ca="1" si="2"/>
        <v>1.0032750370000001</v>
      </c>
      <c r="P35" s="17">
        <f t="shared" si="16"/>
        <v>0</v>
      </c>
      <c r="Q35" s="14">
        <f t="shared" ca="1" si="3"/>
        <v>3.2750370000000002</v>
      </c>
      <c r="R35" s="20">
        <f t="shared" si="4"/>
        <v>0</v>
      </c>
      <c r="S35" s="14">
        <f t="shared" si="27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0">
        <f t="shared" si="19"/>
        <v>23</v>
      </c>
      <c r="Y35" s="86">
        <f t="shared" si="31"/>
        <v>45314</v>
      </c>
      <c r="Z35" s="123">
        <f t="shared" si="32"/>
        <v>1000</v>
      </c>
      <c r="AA35" s="87">
        <f t="shared" si="33"/>
        <v>20</v>
      </c>
      <c r="AB35" s="123">
        <f t="shared" si="34"/>
        <v>2.1553879999999999</v>
      </c>
      <c r="AC35" s="123">
        <f t="shared" si="35"/>
        <v>0</v>
      </c>
      <c r="AD35" s="121">
        <v>0</v>
      </c>
      <c r="AE35" s="123">
        <f t="shared" si="36"/>
        <v>2.1553879999999999</v>
      </c>
      <c r="AF35" s="120">
        <f t="shared" si="23"/>
        <v>23</v>
      </c>
      <c r="AG35" s="122" t="s">
        <v>59</v>
      </c>
      <c r="AH35" s="86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2">
        <f t="shared" si="24"/>
        <v>44652</v>
      </c>
      <c r="B36" s="83">
        <f t="shared" ca="1" si="25"/>
        <v>1003.82191899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5">
        <f t="shared" ca="1" si="30"/>
        <v>1.0099733501893999</v>
      </c>
      <c r="H36" s="85">
        <f t="shared" ca="1" si="11"/>
        <v>1.00688648749709</v>
      </c>
      <c r="I36" s="14">
        <f t="shared" ca="1" si="26"/>
        <v>1.00306575</v>
      </c>
      <c r="J36" s="13">
        <f t="shared" si="12"/>
        <v>2.75E-2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1.0007538579999999</v>
      </c>
      <c r="O36" s="12">
        <f t="shared" ca="1" si="2"/>
        <v>1.003821919</v>
      </c>
      <c r="P36" s="17">
        <f t="shared" si="16"/>
        <v>0</v>
      </c>
      <c r="Q36" s="14">
        <f t="shared" ca="1" si="3"/>
        <v>3.8219189899999999</v>
      </c>
      <c r="R36" s="20">
        <f t="shared" si="4"/>
        <v>0</v>
      </c>
      <c r="S36" s="14">
        <f t="shared" si="27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0">
        <f t="shared" si="19"/>
        <v>24</v>
      </c>
      <c r="Y36" s="86">
        <f t="shared" si="31"/>
        <v>45345</v>
      </c>
      <c r="Z36" s="123">
        <f t="shared" si="32"/>
        <v>1000</v>
      </c>
      <c r="AA36" s="87">
        <f t="shared" si="33"/>
        <v>21</v>
      </c>
      <c r="AB36" s="123">
        <f t="shared" si="34"/>
        <v>2.26327999</v>
      </c>
      <c r="AC36" s="123">
        <f t="shared" si="35"/>
        <v>0</v>
      </c>
      <c r="AD36" s="121">
        <v>0</v>
      </c>
      <c r="AE36" s="123">
        <f t="shared" si="36"/>
        <v>2.26327999</v>
      </c>
      <c r="AF36" s="120">
        <f t="shared" si="23"/>
        <v>24</v>
      </c>
      <c r="AG36" s="122" t="s">
        <v>59</v>
      </c>
      <c r="AH36" s="86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2">
        <f t="shared" si="24"/>
        <v>44655</v>
      </c>
      <c r="B37" s="83">
        <f t="shared" ca="1" si="25"/>
        <v>1004.369097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5">
        <f t="shared" ca="1" si="30"/>
        <v>1.0104151024330399</v>
      </c>
      <c r="H37" s="85">
        <f t="shared" ca="1" si="11"/>
        <v>1.00688648749709</v>
      </c>
      <c r="I37" s="14">
        <f t="shared" ca="1" si="26"/>
        <v>1.0035044799999999</v>
      </c>
      <c r="J37" s="13">
        <f t="shared" si="12"/>
        <v>2.75E-2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1.000861598</v>
      </c>
      <c r="O37" s="12">
        <f t="shared" ca="1" si="2"/>
        <v>1.0043690970000001</v>
      </c>
      <c r="P37" s="17">
        <f t="shared" si="16"/>
        <v>0</v>
      </c>
      <c r="Q37" s="14">
        <f t="shared" ca="1" si="3"/>
        <v>4.369097</v>
      </c>
      <c r="R37" s="20">
        <f t="shared" si="4"/>
        <v>0</v>
      </c>
      <c r="S37" s="14">
        <f t="shared" si="27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0">
        <f t="shared" si="19"/>
        <v>25</v>
      </c>
      <c r="Y37" s="86">
        <f t="shared" si="31"/>
        <v>45373</v>
      </c>
      <c r="Z37" s="123">
        <f t="shared" si="32"/>
        <v>1000</v>
      </c>
      <c r="AA37" s="87">
        <f t="shared" si="33"/>
        <v>20</v>
      </c>
      <c r="AB37" s="123">
        <f t="shared" si="34"/>
        <v>2.1553879999999999</v>
      </c>
      <c r="AC37" s="123">
        <f t="shared" si="35"/>
        <v>0</v>
      </c>
      <c r="AD37" s="121">
        <v>0</v>
      </c>
      <c r="AE37" s="123">
        <f t="shared" si="36"/>
        <v>2.1553879999999999</v>
      </c>
      <c r="AF37" s="120">
        <f t="shared" si="23"/>
        <v>25</v>
      </c>
      <c r="AG37" s="122" t="s">
        <v>59</v>
      </c>
      <c r="AH37" s="86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2">
        <f t="shared" si="24"/>
        <v>44656</v>
      </c>
      <c r="B38" s="83">
        <f t="shared" ca="1" si="25"/>
        <v>1004.916573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5">
        <f t="shared" ca="1" si="30"/>
        <v>1.0108570478946901</v>
      </c>
      <c r="H38" s="85">
        <f t="shared" ca="1" si="11"/>
        <v>1.00688648749709</v>
      </c>
      <c r="I38" s="14">
        <f t="shared" ca="1" si="26"/>
        <v>1.0039434</v>
      </c>
      <c r="J38" s="13">
        <f t="shared" si="12"/>
        <v>2.75E-2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1.0009693500000001</v>
      </c>
      <c r="O38" s="12">
        <f t="shared" ca="1" si="2"/>
        <v>1.004916573</v>
      </c>
      <c r="P38" s="17">
        <f t="shared" si="16"/>
        <v>0</v>
      </c>
      <c r="Q38" s="14">
        <f t="shared" ca="1" si="3"/>
        <v>4.9165729999999996</v>
      </c>
      <c r="R38" s="20">
        <f t="shared" si="4"/>
        <v>0</v>
      </c>
      <c r="S38" s="14">
        <f t="shared" si="27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0">
        <f t="shared" si="19"/>
        <v>26</v>
      </c>
      <c r="Y38" s="86">
        <f t="shared" si="31"/>
        <v>45405</v>
      </c>
      <c r="Z38" s="123">
        <f t="shared" si="32"/>
        <v>1000</v>
      </c>
      <c r="AA38" s="87">
        <f t="shared" si="33"/>
        <v>21</v>
      </c>
      <c r="AB38" s="123">
        <f t="shared" si="34"/>
        <v>2.26327999</v>
      </c>
      <c r="AC38" s="123">
        <f t="shared" si="35"/>
        <v>0</v>
      </c>
      <c r="AD38" s="121">
        <v>0</v>
      </c>
      <c r="AE38" s="123">
        <f t="shared" si="36"/>
        <v>2.26327999</v>
      </c>
      <c r="AF38" s="120">
        <f t="shared" si="23"/>
        <v>26</v>
      </c>
      <c r="AG38" s="122" t="s">
        <v>59</v>
      </c>
      <c r="AH38" s="86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2">
        <f t="shared" si="24"/>
        <v>44657</v>
      </c>
      <c r="B39" s="83">
        <f t="shared" ca="1" si="25"/>
        <v>1005.4643539899999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5">
        <f t="shared" ca="1" si="30"/>
        <v>1.0112991866588701</v>
      </c>
      <c r="H39" s="85">
        <f t="shared" ca="1" si="11"/>
        <v>1.00688648749709</v>
      </c>
      <c r="I39" s="14">
        <f t="shared" ca="1" si="26"/>
        <v>1.0043825200000001</v>
      </c>
      <c r="J39" s="13">
        <f t="shared" si="12"/>
        <v>2.75E-2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1.0010771140000001</v>
      </c>
      <c r="O39" s="12">
        <f t="shared" ca="1" si="2"/>
        <v>1.0054643539999999</v>
      </c>
      <c r="P39" s="17">
        <f t="shared" si="16"/>
        <v>0</v>
      </c>
      <c r="Q39" s="14">
        <f t="shared" ca="1" si="3"/>
        <v>5.4643539900000002</v>
      </c>
      <c r="R39" s="20">
        <f t="shared" si="4"/>
        <v>0</v>
      </c>
      <c r="S39" s="14">
        <f t="shared" si="27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0">
        <f t="shared" si="19"/>
        <v>27</v>
      </c>
      <c r="Y39" s="86">
        <f t="shared" si="31"/>
        <v>45435</v>
      </c>
      <c r="Z39" s="123">
        <f t="shared" si="32"/>
        <v>1000</v>
      </c>
      <c r="AA39" s="87">
        <f t="shared" si="33"/>
        <v>21</v>
      </c>
      <c r="AB39" s="123">
        <f t="shared" si="34"/>
        <v>2.26327999</v>
      </c>
      <c r="AC39" s="123">
        <f t="shared" si="35"/>
        <v>0</v>
      </c>
      <c r="AD39" s="121">
        <v>0</v>
      </c>
      <c r="AE39" s="123">
        <f t="shared" si="36"/>
        <v>2.26327999</v>
      </c>
      <c r="AF39" s="120">
        <f t="shared" si="23"/>
        <v>27</v>
      </c>
      <c r="AG39" s="122" t="s">
        <v>59</v>
      </c>
      <c r="AH39" s="86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2">
        <f t="shared" si="24"/>
        <v>44658</v>
      </c>
      <c r="B40" s="83">
        <f t="shared" ca="1" si="25"/>
        <v>1006.01243199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5">
        <f t="shared" ca="1" si="30"/>
        <v>1.01174151881012</v>
      </c>
      <c r="H40" s="85">
        <f t="shared" ca="1" si="11"/>
        <v>1.00688648749709</v>
      </c>
      <c r="I40" s="14">
        <f t="shared" ca="1" si="26"/>
        <v>1.00482183</v>
      </c>
      <c r="J40" s="13">
        <f t="shared" si="12"/>
        <v>2.75E-2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1.0011848889999999</v>
      </c>
      <c r="O40" s="12">
        <f t="shared" ca="1" si="2"/>
        <v>1.0060124319999999</v>
      </c>
      <c r="P40" s="17">
        <f t="shared" si="16"/>
        <v>0</v>
      </c>
      <c r="Q40" s="14">
        <f t="shared" ca="1" si="3"/>
        <v>6.0124319899999996</v>
      </c>
      <c r="R40" s="20">
        <f t="shared" si="4"/>
        <v>0</v>
      </c>
      <c r="S40" s="14">
        <f t="shared" si="27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0">
        <f t="shared" si="19"/>
        <v>28</v>
      </c>
      <c r="Y40" s="86">
        <f t="shared" si="31"/>
        <v>45464</v>
      </c>
      <c r="Z40" s="123">
        <f t="shared" si="32"/>
        <v>1000</v>
      </c>
      <c r="AA40" s="87">
        <f t="shared" si="33"/>
        <v>20</v>
      </c>
      <c r="AB40" s="123">
        <f t="shared" si="34"/>
        <v>2.1553879999999999</v>
      </c>
      <c r="AC40" s="123">
        <f t="shared" si="35"/>
        <v>0</v>
      </c>
      <c r="AD40" s="121">
        <v>0</v>
      </c>
      <c r="AE40" s="123">
        <f t="shared" si="36"/>
        <v>2.1553879999999999</v>
      </c>
      <c r="AF40" s="120">
        <f t="shared" si="23"/>
        <v>28</v>
      </c>
      <c r="AG40" s="122" t="s">
        <v>59</v>
      </c>
      <c r="AH40" s="86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2">
        <f t="shared" si="24"/>
        <v>44659</v>
      </c>
      <c r="B41" s="83">
        <f t="shared" ca="1" si="25"/>
        <v>1006.56079699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5">
        <f t="shared" ca="1" si="30"/>
        <v>1.0121840444330299</v>
      </c>
      <c r="H41" s="85">
        <f t="shared" ca="1" si="11"/>
        <v>1.00688648749709</v>
      </c>
      <c r="I41" s="14">
        <f t="shared" ca="1" si="26"/>
        <v>1.00526132</v>
      </c>
      <c r="J41" s="13">
        <f t="shared" si="12"/>
        <v>2.75E-2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1.001292676</v>
      </c>
      <c r="O41" s="12">
        <f t="shared" ca="1" si="2"/>
        <v>1.0065607969999999</v>
      </c>
      <c r="P41" s="17">
        <f t="shared" si="16"/>
        <v>0</v>
      </c>
      <c r="Q41" s="14">
        <f t="shared" ca="1" si="3"/>
        <v>6.5607969900000001</v>
      </c>
      <c r="R41" s="20">
        <f t="shared" si="4"/>
        <v>0</v>
      </c>
      <c r="S41" s="14">
        <f t="shared" si="27"/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0">
        <f t="shared" si="19"/>
        <v>29</v>
      </c>
      <c r="Y41" s="86">
        <f t="shared" si="31"/>
        <v>45496</v>
      </c>
      <c r="Z41" s="123">
        <f t="shared" si="32"/>
        <v>1000</v>
      </c>
      <c r="AA41" s="87">
        <f t="shared" si="33"/>
        <v>22</v>
      </c>
      <c r="AB41" s="123">
        <f t="shared" si="34"/>
        <v>2.3711829899999999</v>
      </c>
      <c r="AC41" s="123">
        <f t="shared" si="35"/>
        <v>0</v>
      </c>
      <c r="AD41" s="121">
        <v>0</v>
      </c>
      <c r="AE41" s="123">
        <f t="shared" si="36"/>
        <v>2.3711829899999999</v>
      </c>
      <c r="AF41" s="120">
        <f t="shared" si="23"/>
        <v>29</v>
      </c>
      <c r="AG41" s="122" t="s">
        <v>59</v>
      </c>
      <c r="AH41" s="86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2">
        <f t="shared" si="24"/>
        <v>44662</v>
      </c>
      <c r="B42" s="83">
        <f t="shared" ca="1" si="25"/>
        <v>1007.109478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5">
        <f t="shared" ca="1" si="30"/>
        <v>1.0126267636122199</v>
      </c>
      <c r="H42" s="85">
        <f t="shared" ca="1" si="11"/>
        <v>1.00688648749709</v>
      </c>
      <c r="I42" s="14">
        <f t="shared" ca="1" si="26"/>
        <v>1.0057010200000001</v>
      </c>
      <c r="J42" s="13">
        <f t="shared" si="12"/>
        <v>2.75E-2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1.001400474</v>
      </c>
      <c r="O42" s="12">
        <f t="shared" ca="1" si="2"/>
        <v>1.0071094780000001</v>
      </c>
      <c r="P42" s="17">
        <f t="shared" si="16"/>
        <v>0</v>
      </c>
      <c r="Q42" s="14">
        <f t="shared" ca="1" si="3"/>
        <v>7.1094780000000002</v>
      </c>
      <c r="R42" s="20">
        <f t="shared" si="4"/>
        <v>0</v>
      </c>
      <c r="S42" s="14">
        <f t="shared" si="27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0">
        <f t="shared" si="19"/>
        <v>30</v>
      </c>
      <c r="Y42" s="86">
        <f t="shared" si="31"/>
        <v>45527</v>
      </c>
      <c r="Z42" s="123">
        <f t="shared" si="32"/>
        <v>1000</v>
      </c>
      <c r="AA42" s="87">
        <f t="shared" si="33"/>
        <v>23</v>
      </c>
      <c r="AB42" s="123">
        <f t="shared" si="34"/>
        <v>2.4790969899999999</v>
      </c>
      <c r="AC42" s="123">
        <f t="shared" si="35"/>
        <v>0</v>
      </c>
      <c r="AD42" s="121">
        <v>0</v>
      </c>
      <c r="AE42" s="123">
        <f t="shared" si="36"/>
        <v>2.4790969899999999</v>
      </c>
      <c r="AF42" s="120">
        <f t="shared" si="23"/>
        <v>30</v>
      </c>
      <c r="AG42" s="122" t="s">
        <v>59</v>
      </c>
      <c r="AH42" s="86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2">
        <f t="shared" si="24"/>
        <v>44663</v>
      </c>
      <c r="B43" s="83">
        <f t="shared" ca="1" si="25"/>
        <v>1007.658447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5">
        <f t="shared" ca="1" si="30"/>
        <v>1.0130696764323599</v>
      </c>
      <c r="H43" s="85">
        <f t="shared" ca="1" si="11"/>
        <v>1.00688648749709</v>
      </c>
      <c r="I43" s="14">
        <f t="shared" ca="1" si="26"/>
        <v>1.0061408999999999</v>
      </c>
      <c r="J43" s="13">
        <f t="shared" si="12"/>
        <v>2.75E-2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1.0015082850000001</v>
      </c>
      <c r="O43" s="12">
        <f t="shared" ca="1" si="2"/>
        <v>1.0076584470000001</v>
      </c>
      <c r="P43" s="17">
        <f t="shared" si="16"/>
        <v>0</v>
      </c>
      <c r="Q43" s="14">
        <f t="shared" ca="1" si="3"/>
        <v>7.6584469999999998</v>
      </c>
      <c r="R43" s="20">
        <f t="shared" si="4"/>
        <v>0</v>
      </c>
      <c r="S43" s="14">
        <f t="shared" si="27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0">
        <f t="shared" si="19"/>
        <v>31</v>
      </c>
      <c r="Y43" s="86">
        <f t="shared" si="31"/>
        <v>45558</v>
      </c>
      <c r="Z43" s="123">
        <f t="shared" si="32"/>
        <v>1000</v>
      </c>
      <c r="AA43" s="87">
        <f t="shared" si="33"/>
        <v>21</v>
      </c>
      <c r="AB43" s="123">
        <f t="shared" si="34"/>
        <v>2.26327999</v>
      </c>
      <c r="AC43" s="123">
        <f t="shared" si="35"/>
        <v>0</v>
      </c>
      <c r="AD43" s="121">
        <v>0</v>
      </c>
      <c r="AE43" s="123">
        <f t="shared" si="36"/>
        <v>2.26327999</v>
      </c>
      <c r="AF43" s="120">
        <f t="shared" si="23"/>
        <v>31</v>
      </c>
      <c r="AG43" s="122" t="s">
        <v>59</v>
      </c>
      <c r="AH43" s="86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2">
        <f t="shared" si="24"/>
        <v>44664</v>
      </c>
      <c r="B44" s="83">
        <f t="shared" ca="1" si="25"/>
        <v>1008.207722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5">
        <f t="shared" ca="1" si="30"/>
        <v>1.0135127829781301</v>
      </c>
      <c r="H44" s="85">
        <f t="shared" ca="1" si="11"/>
        <v>1.00688648749709</v>
      </c>
      <c r="I44" s="14">
        <f t="shared" ca="1" si="26"/>
        <v>1.0065809800000001</v>
      </c>
      <c r="J44" s="13">
        <f t="shared" si="12"/>
        <v>2.75E-2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1.001616106</v>
      </c>
      <c r="O44" s="12">
        <f t="shared" ca="1" si="2"/>
        <v>1.0082077220000001</v>
      </c>
      <c r="P44" s="17">
        <f t="shared" si="16"/>
        <v>0</v>
      </c>
      <c r="Q44" s="14">
        <f t="shared" ca="1" si="3"/>
        <v>8.2077220000000004</v>
      </c>
      <c r="R44" s="20">
        <f t="shared" si="4"/>
        <v>0</v>
      </c>
      <c r="S44" s="14">
        <f t="shared" si="27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0">
        <f t="shared" si="19"/>
        <v>32</v>
      </c>
      <c r="Y44" s="86">
        <f t="shared" si="31"/>
        <v>45588</v>
      </c>
      <c r="Z44" s="123">
        <f t="shared" si="32"/>
        <v>1000</v>
      </c>
      <c r="AA44" s="87">
        <f t="shared" si="33"/>
        <v>22</v>
      </c>
      <c r="AB44" s="123">
        <f t="shared" si="34"/>
        <v>2.3711829899999999</v>
      </c>
      <c r="AC44" s="123">
        <f t="shared" si="35"/>
        <v>0</v>
      </c>
      <c r="AD44" s="121">
        <v>0</v>
      </c>
      <c r="AE44" s="123">
        <f t="shared" si="36"/>
        <v>2.3711829899999999</v>
      </c>
      <c r="AF44" s="120">
        <f t="shared" si="23"/>
        <v>32</v>
      </c>
      <c r="AG44" s="122" t="s">
        <v>59</v>
      </c>
      <c r="AH44" s="86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2">
        <f t="shared" si="24"/>
        <v>44665</v>
      </c>
      <c r="B45" s="83">
        <f t="shared" ca="1" si="25"/>
        <v>1008.757283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5">
        <f t="shared" ca="1" si="30"/>
        <v>1.01395608333428</v>
      </c>
      <c r="H45" s="85">
        <f t="shared" ca="1" si="11"/>
        <v>1.00688648749709</v>
      </c>
      <c r="I45" s="14">
        <f t="shared" ca="1" si="26"/>
        <v>1.00702124</v>
      </c>
      <c r="J45" s="13">
        <f t="shared" si="12"/>
        <v>2.75E-2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1.0017239389999999</v>
      </c>
      <c r="O45" s="12">
        <f t="shared" ca="1" si="2"/>
        <v>1.008757283</v>
      </c>
      <c r="P45" s="17">
        <f t="shared" si="16"/>
        <v>0</v>
      </c>
      <c r="Q45" s="14">
        <f t="shared" ca="1" si="3"/>
        <v>8.7572829999999993</v>
      </c>
      <c r="R45" s="20">
        <f t="shared" si="4"/>
        <v>0</v>
      </c>
      <c r="S45" s="14">
        <f t="shared" si="27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0">
        <f t="shared" si="19"/>
        <v>33</v>
      </c>
      <c r="Y45" s="86">
        <f t="shared" si="31"/>
        <v>45618</v>
      </c>
      <c r="Z45" s="123">
        <f t="shared" si="32"/>
        <v>1000</v>
      </c>
      <c r="AA45" s="87">
        <f t="shared" si="33"/>
        <v>20</v>
      </c>
      <c r="AB45" s="123">
        <f t="shared" si="34"/>
        <v>2.1553879999999999</v>
      </c>
      <c r="AC45" s="123">
        <f t="shared" si="35"/>
        <v>0</v>
      </c>
      <c r="AD45" s="121">
        <v>0</v>
      </c>
      <c r="AE45" s="123">
        <f t="shared" si="36"/>
        <v>2.1553879999999999</v>
      </c>
      <c r="AF45" s="120">
        <f t="shared" si="23"/>
        <v>33</v>
      </c>
      <c r="AG45" s="122" t="s">
        <v>59</v>
      </c>
      <c r="AH45" s="86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2">
        <f t="shared" si="24"/>
        <v>44669</v>
      </c>
      <c r="B46" s="83">
        <f t="shared" ca="1" si="25"/>
        <v>1009.3071619999999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5">
        <f t="shared" ca="1" si="30"/>
        <v>1.0143995775855701</v>
      </c>
      <c r="H46" s="85">
        <f t="shared" ca="1" si="11"/>
        <v>1.00688648749709</v>
      </c>
      <c r="I46" s="14">
        <f t="shared" ca="1" si="26"/>
        <v>1.0074617100000001</v>
      </c>
      <c r="J46" s="13">
        <f t="shared" si="12"/>
        <v>2.75E-2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1.0018317839999999</v>
      </c>
      <c r="O46" s="12">
        <f t="shared" ca="1" si="2"/>
        <v>1.009307162</v>
      </c>
      <c r="P46" s="17">
        <f t="shared" si="16"/>
        <v>0</v>
      </c>
      <c r="Q46" s="14">
        <f t="shared" ca="1" si="3"/>
        <v>9.3071619999999999</v>
      </c>
      <c r="R46" s="20">
        <f t="shared" si="4"/>
        <v>0</v>
      </c>
      <c r="S46" s="14">
        <f t="shared" si="27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0">
        <f t="shared" si="19"/>
        <v>34</v>
      </c>
      <c r="Y46" s="86">
        <f t="shared" si="31"/>
        <v>45649</v>
      </c>
      <c r="Z46" s="123">
        <f t="shared" si="32"/>
        <v>1000</v>
      </c>
      <c r="AA46" s="87">
        <f t="shared" si="33"/>
        <v>21</v>
      </c>
      <c r="AB46" s="123">
        <f t="shared" si="34"/>
        <v>2.26327999</v>
      </c>
      <c r="AC46" s="123">
        <f t="shared" si="35"/>
        <v>0</v>
      </c>
      <c r="AD46" s="121">
        <v>0</v>
      </c>
      <c r="AE46" s="123">
        <f t="shared" si="36"/>
        <v>2.26327999</v>
      </c>
      <c r="AF46" s="120">
        <f t="shared" si="23"/>
        <v>34</v>
      </c>
      <c r="AG46" s="122" t="s">
        <v>59</v>
      </c>
      <c r="AH46" s="86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2">
        <f t="shared" si="24"/>
        <v>44670</v>
      </c>
      <c r="B47" s="83">
        <f t="shared" ca="1" si="25"/>
        <v>1009.85732899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5">
        <f t="shared" ca="1" si="30"/>
        <v>1.0148432658168101</v>
      </c>
      <c r="H47" s="85">
        <f t="shared" ca="1" si="11"/>
        <v>1.00688648749709</v>
      </c>
      <c r="I47" s="14">
        <f t="shared" ca="1" si="26"/>
        <v>1.0079023600000001</v>
      </c>
      <c r="J47" s="13">
        <f t="shared" si="12"/>
        <v>2.75E-2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1.0019396410000001</v>
      </c>
      <c r="O47" s="12">
        <f t="shared" ca="1" si="2"/>
        <v>1.0098573289999999</v>
      </c>
      <c r="P47" s="17">
        <f t="shared" si="16"/>
        <v>0</v>
      </c>
      <c r="Q47" s="14">
        <f t="shared" ca="1" si="3"/>
        <v>9.8573289899999992</v>
      </c>
      <c r="R47" s="20">
        <f t="shared" si="4"/>
        <v>0</v>
      </c>
      <c r="S47" s="14">
        <f t="shared" si="27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0">
        <f t="shared" si="19"/>
        <v>35</v>
      </c>
      <c r="Y47" s="86">
        <f t="shared" si="31"/>
        <v>45680</v>
      </c>
      <c r="Z47" s="123">
        <f t="shared" si="32"/>
        <v>1000</v>
      </c>
      <c r="AA47" s="87">
        <f t="shared" si="33"/>
        <v>21</v>
      </c>
      <c r="AB47" s="123">
        <f t="shared" si="34"/>
        <v>2.26327999</v>
      </c>
      <c r="AC47" s="123">
        <f t="shared" si="35"/>
        <v>0</v>
      </c>
      <c r="AD47" s="121">
        <v>0</v>
      </c>
      <c r="AE47" s="123">
        <f t="shared" si="36"/>
        <v>2.26327999</v>
      </c>
      <c r="AF47" s="120">
        <f t="shared" si="23"/>
        <v>35</v>
      </c>
      <c r="AG47" s="122" t="s">
        <v>59</v>
      </c>
      <c r="AH47" s="86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2">
        <f t="shared" si="24"/>
        <v>44671</v>
      </c>
      <c r="B48" s="83">
        <f t="shared" ca="1" si="25"/>
        <v>1010.4078019999999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5">
        <f t="shared" ca="1" si="30"/>
        <v>1.01528714811285</v>
      </c>
      <c r="H48" s="85">
        <f t="shared" ca="1" si="11"/>
        <v>1.00688648749709</v>
      </c>
      <c r="I48" s="14">
        <f t="shared" ca="1" si="26"/>
        <v>1.00834321</v>
      </c>
      <c r="J48" s="13">
        <f t="shared" si="12"/>
        <v>2.75E-2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1.0020475090000001</v>
      </c>
      <c r="O48" s="12">
        <f t="shared" ca="1" si="2"/>
        <v>1.010407802</v>
      </c>
      <c r="P48" s="17">
        <f t="shared" si="16"/>
        <v>0</v>
      </c>
      <c r="Q48" s="14">
        <f t="shared" ca="1" si="3"/>
        <v>10.407802</v>
      </c>
      <c r="R48" s="20">
        <f t="shared" si="4"/>
        <v>0</v>
      </c>
      <c r="S48" s="14">
        <f t="shared" si="27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0">
        <f t="shared" si="19"/>
        <v>36</v>
      </c>
      <c r="Y48" s="86">
        <f t="shared" si="31"/>
        <v>45709</v>
      </c>
      <c r="Z48" s="123">
        <f t="shared" si="32"/>
        <v>1000</v>
      </c>
      <c r="AA48" s="87">
        <f t="shared" si="33"/>
        <v>21</v>
      </c>
      <c r="AB48" s="123">
        <f t="shared" si="34"/>
        <v>2.26327999</v>
      </c>
      <c r="AC48" s="123">
        <f t="shared" si="35"/>
        <v>0</v>
      </c>
      <c r="AD48" s="121">
        <v>0</v>
      </c>
      <c r="AE48" s="123">
        <f t="shared" si="36"/>
        <v>2.26327999</v>
      </c>
      <c r="AF48" s="120">
        <f t="shared" si="23"/>
        <v>36</v>
      </c>
      <c r="AG48" s="122" t="s">
        <v>59</v>
      </c>
      <c r="AH48" s="86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2">
        <f t="shared" si="24"/>
        <v>44673</v>
      </c>
      <c r="B49" s="83">
        <f t="shared" ca="1" si="25"/>
        <v>1010.958561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5">
        <f t="shared" ca="1" si="30"/>
        <v>1.0157312245585599</v>
      </c>
      <c r="H49" s="85">
        <f t="shared" ca="1" si="11"/>
        <v>1.00688648749709</v>
      </c>
      <c r="I49" s="14">
        <f t="shared" ca="1" si="26"/>
        <v>1.00878424</v>
      </c>
      <c r="J49" s="13">
        <f t="shared" si="12"/>
        <v>2.75E-2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1.002155388</v>
      </c>
      <c r="O49" s="12">
        <f t="shared" ca="1" si="2"/>
        <v>1.010958561</v>
      </c>
      <c r="P49" s="17">
        <f t="shared" si="16"/>
        <v>2</v>
      </c>
      <c r="Q49" s="14">
        <f t="shared" ca="1" si="3"/>
        <v>10.958561</v>
      </c>
      <c r="R49" s="20">
        <f t="shared" si="4"/>
        <v>0</v>
      </c>
      <c r="S49" s="14">
        <f t="shared" si="27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0">
        <f t="shared" si="19"/>
        <v>37</v>
      </c>
      <c r="Y49" s="86">
        <f t="shared" si="31"/>
        <v>45737</v>
      </c>
      <c r="Z49" s="123">
        <f t="shared" si="32"/>
        <v>1000</v>
      </c>
      <c r="AA49" s="87">
        <f t="shared" si="33"/>
        <v>18</v>
      </c>
      <c r="AB49" s="123">
        <f t="shared" si="34"/>
        <v>1.9396409999999999</v>
      </c>
      <c r="AC49" s="123">
        <f t="shared" si="35"/>
        <v>0</v>
      </c>
      <c r="AD49" s="121">
        <v>0</v>
      </c>
      <c r="AE49" s="123">
        <f t="shared" si="36"/>
        <v>1.9396409999999999</v>
      </c>
      <c r="AF49" s="120">
        <f t="shared" si="23"/>
        <v>37</v>
      </c>
      <c r="AG49" s="122" t="s">
        <v>59</v>
      </c>
      <c r="AH49" s="86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2">
        <f t="shared" si="24"/>
        <v>44676</v>
      </c>
      <c r="B50" s="83">
        <f t="shared" ca="1" si="25"/>
        <v>1000.54509599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5">
        <f t="shared" ca="1" si="30"/>
        <v>1.01617549523887</v>
      </c>
      <c r="H50" s="85">
        <f t="shared" ca="1" si="11"/>
        <v>1.0157312245585599</v>
      </c>
      <c r="I50" s="14">
        <f t="shared" ca="1" si="26"/>
        <v>1.0004373900000001</v>
      </c>
      <c r="J50" s="13">
        <f t="shared" si="12"/>
        <v>2.75E-2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1.000107659</v>
      </c>
      <c r="O50" s="12">
        <f t="shared" ca="1" si="2"/>
        <v>1.000545096</v>
      </c>
      <c r="P50" s="17">
        <f t="shared" si="16"/>
        <v>0</v>
      </c>
      <c r="Q50" s="14">
        <f t="shared" ca="1" si="3"/>
        <v>0.54509598999999997</v>
      </c>
      <c r="R50" s="20">
        <f t="shared" si="4"/>
        <v>0</v>
      </c>
      <c r="S50" s="14">
        <f t="shared" si="27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0">
        <f t="shared" si="19"/>
        <v>38</v>
      </c>
      <c r="Y50" s="86">
        <f t="shared" si="31"/>
        <v>45770</v>
      </c>
      <c r="Z50" s="123">
        <f t="shared" si="32"/>
        <v>1000</v>
      </c>
      <c r="AA50" s="87">
        <f t="shared" si="33"/>
        <v>21</v>
      </c>
      <c r="AB50" s="123">
        <f t="shared" si="34"/>
        <v>2.26327999</v>
      </c>
      <c r="AC50" s="123">
        <f t="shared" si="35"/>
        <v>0</v>
      </c>
      <c r="AD50" s="121">
        <v>0</v>
      </c>
      <c r="AE50" s="123">
        <f t="shared" si="36"/>
        <v>2.26327999</v>
      </c>
      <c r="AF50" s="120">
        <f t="shared" si="23"/>
        <v>38</v>
      </c>
      <c r="AG50" s="122" t="s">
        <v>59</v>
      </c>
      <c r="AH50" s="86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2">
        <f t="shared" si="24"/>
        <v>44677</v>
      </c>
      <c r="B51" s="83">
        <f t="shared" ca="1" si="25"/>
        <v>1001.0904880000001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5">
        <f t="shared" ca="1" si="30"/>
        <v>1.01661996023873</v>
      </c>
      <c r="H51" s="85">
        <f t="shared" ca="1" si="11"/>
        <v>1.0157312245585599</v>
      </c>
      <c r="I51" s="14">
        <f t="shared" ca="1" si="26"/>
        <v>1.0008749699999999</v>
      </c>
      <c r="J51" s="13">
        <f t="shared" si="12"/>
        <v>2.75E-2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1.0002153300000001</v>
      </c>
      <c r="O51" s="12">
        <f t="shared" ca="1" si="2"/>
        <v>1.001090488</v>
      </c>
      <c r="P51" s="17">
        <f t="shared" si="16"/>
        <v>0</v>
      </c>
      <c r="Q51" s="14">
        <f t="shared" ca="1" si="3"/>
        <v>1.0904879999999999</v>
      </c>
      <c r="R51" s="20">
        <f t="shared" si="4"/>
        <v>0</v>
      </c>
      <c r="S51" s="14">
        <f t="shared" si="27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0">
        <f t="shared" si="19"/>
        <v>39</v>
      </c>
      <c r="Y51" s="86">
        <f t="shared" si="31"/>
        <v>45800</v>
      </c>
      <c r="Z51" s="123">
        <f t="shared" si="32"/>
        <v>1000</v>
      </c>
      <c r="AA51" s="87">
        <f t="shared" si="33"/>
        <v>21</v>
      </c>
      <c r="AB51" s="123">
        <f t="shared" si="34"/>
        <v>2.26327999</v>
      </c>
      <c r="AC51" s="123">
        <f t="shared" si="35"/>
        <v>0</v>
      </c>
      <c r="AD51" s="121">
        <v>0</v>
      </c>
      <c r="AE51" s="123">
        <f t="shared" si="36"/>
        <v>2.26327999</v>
      </c>
      <c r="AF51" s="120">
        <f t="shared" si="23"/>
        <v>39</v>
      </c>
      <c r="AG51" s="122" t="s">
        <v>59</v>
      </c>
      <c r="AH51" s="86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2">
        <f t="shared" si="24"/>
        <v>44678</v>
      </c>
      <c r="B52" s="83">
        <f t="shared" ca="1" si="25"/>
        <v>1001.636176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5">
        <f t="shared" ca="1" si="30"/>
        <v>1.0170646196431401</v>
      </c>
      <c r="H52" s="85">
        <f t="shared" ca="1" si="11"/>
        <v>1.0157312245585599</v>
      </c>
      <c r="I52" s="14">
        <f t="shared" ca="1" si="26"/>
        <v>1.0013127399999999</v>
      </c>
      <c r="J52" s="13">
        <f t="shared" si="12"/>
        <v>2.75E-2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1.000323012</v>
      </c>
      <c r="O52" s="12">
        <f t="shared" ca="1" si="2"/>
        <v>1.0016361760000001</v>
      </c>
      <c r="P52" s="17">
        <f t="shared" si="16"/>
        <v>0</v>
      </c>
      <c r="Q52" s="14">
        <f t="shared" ca="1" si="3"/>
        <v>1.6361760000000001</v>
      </c>
      <c r="R52" s="20">
        <f t="shared" si="4"/>
        <v>0</v>
      </c>
      <c r="S52" s="14">
        <f t="shared" si="27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0">
        <f t="shared" si="19"/>
        <v>40</v>
      </c>
      <c r="Y52" s="86">
        <f t="shared" si="31"/>
        <v>45831</v>
      </c>
      <c r="Z52" s="123">
        <f t="shared" si="32"/>
        <v>1000</v>
      </c>
      <c r="AA52" s="87">
        <f t="shared" si="33"/>
        <v>20</v>
      </c>
      <c r="AB52" s="123">
        <f t="shared" si="34"/>
        <v>2.1553879999999999</v>
      </c>
      <c r="AC52" s="123">
        <f t="shared" si="35"/>
        <v>0</v>
      </c>
      <c r="AD52" s="121">
        <v>0</v>
      </c>
      <c r="AE52" s="123">
        <f t="shared" si="36"/>
        <v>2.1553879999999999</v>
      </c>
      <c r="AF52" s="120">
        <f t="shared" si="23"/>
        <v>40</v>
      </c>
      <c r="AG52" s="122" t="s">
        <v>59</v>
      </c>
      <c r="AH52" s="86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2">
        <f t="shared" si="24"/>
        <v>44679</v>
      </c>
      <c r="B53" s="83">
        <f t="shared" ca="1" si="25"/>
        <v>1002.18216999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5">
        <f t="shared" ca="1" si="30"/>
        <v>1.0175094735371299</v>
      </c>
      <c r="H53" s="85">
        <f t="shared" ca="1" si="11"/>
        <v>1.0157312245585599</v>
      </c>
      <c r="I53" s="14">
        <f t="shared" ca="1" si="26"/>
        <v>1.00175071</v>
      </c>
      <c r="J53" s="13">
        <f t="shared" si="12"/>
        <v>2.75E-2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1.0004307059999999</v>
      </c>
      <c r="O53" s="12">
        <f t="shared" ca="1" si="2"/>
        <v>1.00218217</v>
      </c>
      <c r="P53" s="17">
        <f t="shared" si="16"/>
        <v>0</v>
      </c>
      <c r="Q53" s="14">
        <f t="shared" ca="1" si="3"/>
        <v>2.1821699899999998</v>
      </c>
      <c r="R53" s="20">
        <f t="shared" si="4"/>
        <v>0</v>
      </c>
      <c r="S53" s="14">
        <f t="shared" si="27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0">
        <f t="shared" si="19"/>
        <v>41</v>
      </c>
      <c r="Y53" s="86">
        <f t="shared" ref="Y53:Y82" si="38">AE201</f>
        <v>45861</v>
      </c>
      <c r="Z53" s="123">
        <f t="shared" ref="Z53:Z82" si="39">(Z52-AC53)</f>
        <v>1000</v>
      </c>
      <c r="AA53" s="87">
        <f t="shared" ref="AA53:AA82" si="40">NETWORKDAYS(Y52,Y53,X$160:X$444)-1</f>
        <v>22</v>
      </c>
      <c r="AB53" s="123">
        <f t="shared" ref="AB53:AB82" si="41">TRUNC((ROUND(((1+AB$11)^(AA53/252)),9)-1)*Z52,8)</f>
        <v>2.3711829899999999</v>
      </c>
      <c r="AC53" s="123">
        <f t="shared" ref="AC53:AC82" si="42">TRUNC(Z52*AD53,8)</f>
        <v>0</v>
      </c>
      <c r="AD53" s="121">
        <v>0</v>
      </c>
      <c r="AE53" s="123">
        <f t="shared" ref="AE53:AE82" si="43">(AB53+AC53)</f>
        <v>2.3711829899999999</v>
      </c>
      <c r="AF53" s="120">
        <f t="shared" si="23"/>
        <v>41</v>
      </c>
      <c r="AG53" s="122" t="s">
        <v>59</v>
      </c>
      <c r="AH53" s="86">
        <f t="shared" ref="AH53:AH82" si="44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2">
        <f t="shared" si="24"/>
        <v>44680</v>
      </c>
      <c r="B54" s="83">
        <f t="shared" ca="1" si="25"/>
        <v>1002.7284509999999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5">
        <f t="shared" ca="1" si="30"/>
        <v>1.01795452200576</v>
      </c>
      <c r="H54" s="85">
        <f t="shared" ca="1" si="11"/>
        <v>1.0157312245585599</v>
      </c>
      <c r="I54" s="14">
        <f t="shared" ca="1" si="26"/>
        <v>1.00218886</v>
      </c>
      <c r="J54" s="13">
        <f t="shared" si="12"/>
        <v>2.75E-2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1.000538412</v>
      </c>
      <c r="O54" s="12">
        <f t="shared" ca="1" si="2"/>
        <v>1.0027284510000001</v>
      </c>
      <c r="P54" s="17">
        <f t="shared" si="16"/>
        <v>0</v>
      </c>
      <c r="Q54" s="14">
        <f t="shared" ca="1" si="3"/>
        <v>2.7284510000000002</v>
      </c>
      <c r="R54" s="20">
        <f t="shared" si="4"/>
        <v>0</v>
      </c>
      <c r="S54" s="14">
        <f t="shared" si="27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0">
        <f t="shared" si="19"/>
        <v>42</v>
      </c>
      <c r="Y54" s="86">
        <f t="shared" si="38"/>
        <v>45891</v>
      </c>
      <c r="Z54" s="123">
        <f t="shared" si="39"/>
        <v>1000</v>
      </c>
      <c r="AA54" s="87">
        <f t="shared" si="40"/>
        <v>22</v>
      </c>
      <c r="AB54" s="123">
        <f t="shared" si="41"/>
        <v>2.3711829899999999</v>
      </c>
      <c r="AC54" s="123">
        <f t="shared" si="42"/>
        <v>0</v>
      </c>
      <c r="AD54" s="121">
        <v>0</v>
      </c>
      <c r="AE54" s="123">
        <f t="shared" si="43"/>
        <v>2.3711829899999999</v>
      </c>
      <c r="AF54" s="120">
        <f t="shared" si="23"/>
        <v>42</v>
      </c>
      <c r="AG54" s="122" t="s">
        <v>59</v>
      </c>
      <c r="AH54" s="86">
        <f t="shared" si="44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2">
        <f t="shared" si="24"/>
        <v>44683</v>
      </c>
      <c r="B55" s="83">
        <f t="shared" ca="1" si="25"/>
        <v>1003.275037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5">
        <f t="shared" ca="1" si="30"/>
        <v>1.0183997651341401</v>
      </c>
      <c r="H55" s="85">
        <f t="shared" ca="1" si="11"/>
        <v>1.0157312245585599</v>
      </c>
      <c r="I55" s="14">
        <f t="shared" ca="1" si="26"/>
        <v>1.00262721</v>
      </c>
      <c r="J55" s="13">
        <f t="shared" si="12"/>
        <v>2.75E-2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1.0006461289999999</v>
      </c>
      <c r="O55" s="12">
        <f t="shared" ca="1" si="2"/>
        <v>1.0032750370000001</v>
      </c>
      <c r="P55" s="17">
        <f t="shared" si="16"/>
        <v>0</v>
      </c>
      <c r="Q55" s="14">
        <f t="shared" ca="1" si="3"/>
        <v>3.2750370000000002</v>
      </c>
      <c r="R55" s="20">
        <f t="shared" si="4"/>
        <v>0</v>
      </c>
      <c r="S55" s="14">
        <f t="shared" si="27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0">
        <f t="shared" si="19"/>
        <v>43</v>
      </c>
      <c r="Y55" s="86">
        <f t="shared" si="38"/>
        <v>45923</v>
      </c>
      <c r="Z55" s="123">
        <f t="shared" si="39"/>
        <v>1000</v>
      </c>
      <c r="AA55" s="87">
        <f t="shared" si="40"/>
        <v>22</v>
      </c>
      <c r="AB55" s="123">
        <f t="shared" si="41"/>
        <v>2.3711829899999999</v>
      </c>
      <c r="AC55" s="123">
        <f t="shared" si="42"/>
        <v>0</v>
      </c>
      <c r="AD55" s="121">
        <v>0</v>
      </c>
      <c r="AE55" s="123">
        <f t="shared" si="43"/>
        <v>2.3711829899999999</v>
      </c>
      <c r="AF55" s="120">
        <f t="shared" si="23"/>
        <v>43</v>
      </c>
      <c r="AG55" s="122" t="s">
        <v>59</v>
      </c>
      <c r="AH55" s="86">
        <f t="shared" si="44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2">
        <f t="shared" si="24"/>
        <v>44684</v>
      </c>
      <c r="B56" s="83">
        <f t="shared" ca="1" si="25"/>
        <v>1003.82191899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5">
        <f t="shared" ca="1" si="30"/>
        <v>1.01884520300741</v>
      </c>
      <c r="H56" s="85">
        <f t="shared" ca="1" si="11"/>
        <v>1.0157312245585599</v>
      </c>
      <c r="I56" s="14">
        <f t="shared" ca="1" si="26"/>
        <v>1.00306575</v>
      </c>
      <c r="J56" s="13">
        <f t="shared" si="12"/>
        <v>2.75E-2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1.0007538579999999</v>
      </c>
      <c r="O56" s="12">
        <f t="shared" ca="1" si="2"/>
        <v>1.003821919</v>
      </c>
      <c r="P56" s="17">
        <f t="shared" si="16"/>
        <v>0</v>
      </c>
      <c r="Q56" s="14">
        <f t="shared" ca="1" si="3"/>
        <v>3.8219189899999999</v>
      </c>
      <c r="R56" s="20">
        <f t="shared" si="4"/>
        <v>0</v>
      </c>
      <c r="S56" s="14">
        <f t="shared" si="27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0">
        <f t="shared" si="19"/>
        <v>44</v>
      </c>
      <c r="Y56" s="86">
        <f t="shared" si="38"/>
        <v>45953</v>
      </c>
      <c r="Z56" s="123">
        <f t="shared" si="39"/>
        <v>1000</v>
      </c>
      <c r="AA56" s="87">
        <f t="shared" si="40"/>
        <v>22</v>
      </c>
      <c r="AB56" s="123">
        <f t="shared" si="41"/>
        <v>2.3711829899999999</v>
      </c>
      <c r="AC56" s="123">
        <f t="shared" si="42"/>
        <v>0</v>
      </c>
      <c r="AD56" s="121">
        <v>0</v>
      </c>
      <c r="AE56" s="123">
        <f t="shared" si="43"/>
        <v>2.3711829899999999</v>
      </c>
      <c r="AF56" s="120">
        <f t="shared" si="23"/>
        <v>44</v>
      </c>
      <c r="AG56" s="122" t="s">
        <v>59</v>
      </c>
      <c r="AH56" s="86">
        <f t="shared" si="44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2">
        <f t="shared" si="24"/>
        <v>44685</v>
      </c>
      <c r="B57" s="83">
        <f t="shared" ca="1" si="25"/>
        <v>1004.369097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5">
        <f t="shared" ca="1" si="30"/>
        <v>1.01929083571075</v>
      </c>
      <c r="H57" s="85">
        <f t="shared" ca="1" si="11"/>
        <v>1.0157312245585599</v>
      </c>
      <c r="I57" s="14">
        <f t="shared" ca="1" si="26"/>
        <v>1.0035044799999999</v>
      </c>
      <c r="J57" s="13">
        <f t="shared" si="12"/>
        <v>2.75E-2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1.000861598</v>
      </c>
      <c r="O57" s="12">
        <f t="shared" ca="1" si="2"/>
        <v>1.0043690970000001</v>
      </c>
      <c r="P57" s="17">
        <f t="shared" si="16"/>
        <v>0</v>
      </c>
      <c r="Q57" s="14">
        <f t="shared" ca="1" si="3"/>
        <v>4.369097</v>
      </c>
      <c r="R57" s="20">
        <f t="shared" si="4"/>
        <v>0</v>
      </c>
      <c r="S57" s="14">
        <f t="shared" si="27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0">
        <f t="shared" si="19"/>
        <v>45</v>
      </c>
      <c r="Y57" s="86">
        <f t="shared" si="38"/>
        <v>45982</v>
      </c>
      <c r="Z57" s="123">
        <f t="shared" si="39"/>
        <v>1000</v>
      </c>
      <c r="AA57" s="87">
        <f t="shared" si="40"/>
        <v>20</v>
      </c>
      <c r="AB57" s="123">
        <f t="shared" si="41"/>
        <v>2.1553879999999999</v>
      </c>
      <c r="AC57" s="123">
        <f t="shared" si="42"/>
        <v>0</v>
      </c>
      <c r="AD57" s="121">
        <v>0</v>
      </c>
      <c r="AE57" s="123">
        <f t="shared" si="43"/>
        <v>2.1553879999999999</v>
      </c>
      <c r="AF57" s="120">
        <f t="shared" si="23"/>
        <v>45</v>
      </c>
      <c r="AG57" s="122" t="s">
        <v>59</v>
      </c>
      <c r="AH57" s="86">
        <f t="shared" si="44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2">
        <f t="shared" si="24"/>
        <v>44686</v>
      </c>
      <c r="B58" s="83">
        <f t="shared" ca="1" si="25"/>
        <v>1004.916573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5">
        <f t="shared" ca="1" si="30"/>
        <v>1.0197366633293801</v>
      </c>
      <c r="H58" s="85">
        <f t="shared" ca="1" si="11"/>
        <v>1.0157312245585599</v>
      </c>
      <c r="I58" s="14">
        <f t="shared" ca="1" si="26"/>
        <v>1.0039434</v>
      </c>
      <c r="J58" s="13">
        <f t="shared" si="12"/>
        <v>2.75E-2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1.0009693500000001</v>
      </c>
      <c r="O58" s="12">
        <f t="shared" ca="1" si="2"/>
        <v>1.004916573</v>
      </c>
      <c r="P58" s="17">
        <f t="shared" si="16"/>
        <v>0</v>
      </c>
      <c r="Q58" s="14">
        <f t="shared" ca="1" si="3"/>
        <v>4.9165729999999996</v>
      </c>
      <c r="R58" s="20">
        <f t="shared" si="4"/>
        <v>0</v>
      </c>
      <c r="S58" s="14">
        <f t="shared" si="27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0">
        <f t="shared" si="19"/>
        <v>46</v>
      </c>
      <c r="Y58" s="86">
        <f t="shared" si="38"/>
        <v>46014</v>
      </c>
      <c r="Z58" s="123">
        <f t="shared" si="39"/>
        <v>1000</v>
      </c>
      <c r="AA58" s="87">
        <f t="shared" si="40"/>
        <v>22</v>
      </c>
      <c r="AB58" s="123">
        <f t="shared" si="41"/>
        <v>2.3711829899999999</v>
      </c>
      <c r="AC58" s="123">
        <f t="shared" si="42"/>
        <v>0</v>
      </c>
      <c r="AD58" s="121">
        <v>0</v>
      </c>
      <c r="AE58" s="123">
        <f t="shared" si="43"/>
        <v>2.3711829899999999</v>
      </c>
      <c r="AF58" s="120">
        <f t="shared" si="23"/>
        <v>46</v>
      </c>
      <c r="AG58" s="122" t="s">
        <v>59</v>
      </c>
      <c r="AH58" s="86">
        <f t="shared" si="44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2">
        <f t="shared" si="24"/>
        <v>44687</v>
      </c>
      <c r="B59" s="83">
        <f t="shared" ca="1" si="25"/>
        <v>1005.4643539899999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5">
        <f t="shared" ca="1" si="30"/>
        <v>1.0201826859485501</v>
      </c>
      <c r="H59" s="85">
        <f t="shared" ca="1" si="11"/>
        <v>1.0157312245585599</v>
      </c>
      <c r="I59" s="14">
        <f t="shared" ca="1" si="26"/>
        <v>1.0043825200000001</v>
      </c>
      <c r="J59" s="13">
        <f t="shared" si="12"/>
        <v>2.75E-2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1.0010771140000001</v>
      </c>
      <c r="O59" s="12">
        <f t="shared" ca="1" si="2"/>
        <v>1.0054643539999999</v>
      </c>
      <c r="P59" s="17">
        <f t="shared" si="16"/>
        <v>0</v>
      </c>
      <c r="Q59" s="14">
        <f t="shared" ca="1" si="3"/>
        <v>5.4643539900000002</v>
      </c>
      <c r="R59" s="20">
        <f t="shared" si="4"/>
        <v>0</v>
      </c>
      <c r="S59" s="14">
        <f t="shared" si="27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0">
        <f t="shared" si="19"/>
        <v>47</v>
      </c>
      <c r="Y59" s="86">
        <f t="shared" si="38"/>
        <v>46045</v>
      </c>
      <c r="Z59" s="123">
        <f t="shared" si="39"/>
        <v>1000</v>
      </c>
      <c r="AA59" s="87">
        <f t="shared" si="40"/>
        <v>21</v>
      </c>
      <c r="AB59" s="123">
        <f t="shared" si="41"/>
        <v>2.26327999</v>
      </c>
      <c r="AC59" s="123">
        <f t="shared" si="42"/>
        <v>0</v>
      </c>
      <c r="AD59" s="121">
        <v>0</v>
      </c>
      <c r="AE59" s="123">
        <f t="shared" si="43"/>
        <v>2.26327999</v>
      </c>
      <c r="AF59" s="120">
        <f t="shared" si="23"/>
        <v>47</v>
      </c>
      <c r="AG59" s="122" t="s">
        <v>59</v>
      </c>
      <c r="AH59" s="86">
        <f t="shared" si="44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2">
        <f t="shared" si="24"/>
        <v>44690</v>
      </c>
      <c r="B60" s="83">
        <f t="shared" ca="1" si="25"/>
        <v>1006.01243199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5">
        <f t="shared" ca="1" si="30"/>
        <v>1.0206289036535601</v>
      </c>
      <c r="H60" s="85">
        <f t="shared" ca="1" si="11"/>
        <v>1.0157312245585599</v>
      </c>
      <c r="I60" s="14">
        <f t="shared" ca="1" si="26"/>
        <v>1.00482183</v>
      </c>
      <c r="J60" s="13">
        <f t="shared" si="12"/>
        <v>2.75E-2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1.0011848889999999</v>
      </c>
      <c r="O60" s="12">
        <f t="shared" ca="1" si="2"/>
        <v>1.0060124319999999</v>
      </c>
      <c r="P60" s="17">
        <f t="shared" si="16"/>
        <v>0</v>
      </c>
      <c r="Q60" s="14">
        <f t="shared" ca="1" si="3"/>
        <v>6.0124319899999996</v>
      </c>
      <c r="R60" s="20">
        <f t="shared" si="4"/>
        <v>0</v>
      </c>
      <c r="S60" s="14">
        <f t="shared" si="27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0">
        <f t="shared" si="19"/>
        <v>48</v>
      </c>
      <c r="Y60" s="86">
        <f t="shared" si="38"/>
        <v>46076</v>
      </c>
      <c r="Z60" s="123">
        <f t="shared" si="39"/>
        <v>1000</v>
      </c>
      <c r="AA60" s="87">
        <f t="shared" si="40"/>
        <v>19</v>
      </c>
      <c r="AB60" s="123">
        <f t="shared" si="41"/>
        <v>2.0475089999999998</v>
      </c>
      <c r="AC60" s="123">
        <f t="shared" si="42"/>
        <v>0</v>
      </c>
      <c r="AD60" s="121">
        <v>0</v>
      </c>
      <c r="AE60" s="123">
        <f t="shared" si="43"/>
        <v>2.0475089999999998</v>
      </c>
      <c r="AF60" s="120">
        <f t="shared" si="23"/>
        <v>48</v>
      </c>
      <c r="AG60" s="122" t="s">
        <v>59</v>
      </c>
      <c r="AH60" s="86">
        <f t="shared" si="44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2">
        <f t="shared" si="24"/>
        <v>44691</v>
      </c>
      <c r="B61" s="83">
        <f t="shared" ca="1" si="25"/>
        <v>1006.56079699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5">
        <f t="shared" ca="1" si="30"/>
        <v>1.0210753165297299</v>
      </c>
      <c r="H61" s="85">
        <f t="shared" ca="1" si="11"/>
        <v>1.0157312245585599</v>
      </c>
      <c r="I61" s="14">
        <f t="shared" ca="1" si="26"/>
        <v>1.00526132</v>
      </c>
      <c r="J61" s="13">
        <f t="shared" si="12"/>
        <v>2.75E-2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1.001292676</v>
      </c>
      <c r="O61" s="12">
        <f t="shared" ca="1" si="2"/>
        <v>1.0065607969999999</v>
      </c>
      <c r="P61" s="17">
        <f t="shared" si="16"/>
        <v>0</v>
      </c>
      <c r="Q61" s="14">
        <f t="shared" ca="1" si="3"/>
        <v>6.5607969900000001</v>
      </c>
      <c r="R61" s="20">
        <f t="shared" si="4"/>
        <v>0</v>
      </c>
      <c r="S61" s="14">
        <f t="shared" si="27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0">
        <f t="shared" si="19"/>
        <v>49</v>
      </c>
      <c r="Y61" s="86">
        <f t="shared" si="38"/>
        <v>46104</v>
      </c>
      <c r="Z61" s="123">
        <f t="shared" si="39"/>
        <v>1000</v>
      </c>
      <c r="AA61" s="87">
        <f t="shared" si="40"/>
        <v>20</v>
      </c>
      <c r="AB61" s="123">
        <f t="shared" si="41"/>
        <v>2.1553879999999999</v>
      </c>
      <c r="AC61" s="123">
        <f t="shared" si="42"/>
        <v>0</v>
      </c>
      <c r="AD61" s="121">
        <v>0</v>
      </c>
      <c r="AE61" s="123">
        <f t="shared" si="43"/>
        <v>2.1553879999999999</v>
      </c>
      <c r="AF61" s="120">
        <f t="shared" si="23"/>
        <v>49</v>
      </c>
      <c r="AG61" s="122" t="s">
        <v>59</v>
      </c>
      <c r="AH61" s="86">
        <f t="shared" si="44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2">
        <f t="shared" si="24"/>
        <v>44692</v>
      </c>
      <c r="B62" s="83">
        <f t="shared" ca="1" si="25"/>
        <v>1007.1451080000001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5">
        <f t="shared" ca="1" si="30"/>
        <v>1.02155807072863</v>
      </c>
      <c r="H62" s="85">
        <f t="shared" ca="1" si="11"/>
        <v>1.0157312245585599</v>
      </c>
      <c r="I62" s="14">
        <f t="shared" ca="1" si="26"/>
        <v>1.0057366000000001</v>
      </c>
      <c r="J62" s="13">
        <f t="shared" si="12"/>
        <v>2.75E-2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1.001400474</v>
      </c>
      <c r="O62" s="12">
        <f t="shared" ca="1" si="2"/>
        <v>1.007145108</v>
      </c>
      <c r="P62" s="17">
        <f t="shared" si="16"/>
        <v>0</v>
      </c>
      <c r="Q62" s="14">
        <f t="shared" ca="1" si="3"/>
        <v>7.1451079999999996</v>
      </c>
      <c r="R62" s="20">
        <f t="shared" si="4"/>
        <v>0</v>
      </c>
      <c r="S62" s="14">
        <f t="shared" si="27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0">
        <f t="shared" si="19"/>
        <v>50</v>
      </c>
      <c r="Y62" s="86">
        <f t="shared" si="38"/>
        <v>46135</v>
      </c>
      <c r="Z62" s="123">
        <f t="shared" si="39"/>
        <v>1000</v>
      </c>
      <c r="AA62" s="87">
        <f t="shared" si="40"/>
        <v>21</v>
      </c>
      <c r="AB62" s="123">
        <f t="shared" si="41"/>
        <v>2.26327999</v>
      </c>
      <c r="AC62" s="123">
        <f t="shared" si="42"/>
        <v>0</v>
      </c>
      <c r="AD62" s="121">
        <v>0</v>
      </c>
      <c r="AE62" s="123">
        <f t="shared" si="43"/>
        <v>2.26327999</v>
      </c>
      <c r="AF62" s="120">
        <f t="shared" si="23"/>
        <v>50</v>
      </c>
      <c r="AG62" s="122" t="s">
        <v>59</v>
      </c>
      <c r="AH62" s="86">
        <f t="shared" si="44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2">
        <f t="shared" si="24"/>
        <v>44693</v>
      </c>
      <c r="B63" s="83">
        <f t="shared" ca="1" si="25"/>
        <v>1007.7297549899999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5">
        <f t="shared" ca="1" si="30"/>
        <v>1.0220410531688899</v>
      </c>
      <c r="H63" s="85">
        <f t="shared" ca="1" si="11"/>
        <v>1.0157312245585599</v>
      </c>
      <c r="I63" s="14">
        <f t="shared" ca="1" si="26"/>
        <v>1.0062120999999999</v>
      </c>
      <c r="J63" s="13">
        <f t="shared" si="12"/>
        <v>2.75E-2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1.0015082850000001</v>
      </c>
      <c r="O63" s="12">
        <f t="shared" ca="1" si="2"/>
        <v>1.0077297549999999</v>
      </c>
      <c r="P63" s="17">
        <f t="shared" si="16"/>
        <v>0</v>
      </c>
      <c r="Q63" s="14">
        <f t="shared" ca="1" si="3"/>
        <v>7.72975499</v>
      </c>
      <c r="R63" s="20">
        <f t="shared" si="4"/>
        <v>0</v>
      </c>
      <c r="S63" s="14">
        <f t="shared" si="27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0">
        <f t="shared" si="19"/>
        <v>51</v>
      </c>
      <c r="Y63" s="86">
        <f t="shared" si="38"/>
        <v>46164</v>
      </c>
      <c r="Z63" s="123">
        <f t="shared" si="39"/>
        <v>1000</v>
      </c>
      <c r="AA63" s="87">
        <f t="shared" si="40"/>
        <v>20</v>
      </c>
      <c r="AB63" s="123">
        <f t="shared" si="41"/>
        <v>2.1553879999999999</v>
      </c>
      <c r="AC63" s="123">
        <f t="shared" si="42"/>
        <v>0</v>
      </c>
      <c r="AD63" s="121">
        <v>0</v>
      </c>
      <c r="AE63" s="123">
        <f t="shared" si="43"/>
        <v>2.1553879999999999</v>
      </c>
      <c r="AF63" s="120">
        <f t="shared" si="23"/>
        <v>51</v>
      </c>
      <c r="AG63" s="122" t="s">
        <v>59</v>
      </c>
      <c r="AH63" s="86">
        <f t="shared" si="44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2">
        <f t="shared" si="24"/>
        <v>44694</v>
      </c>
      <c r="B64" s="83">
        <f t="shared" ca="1" si="25"/>
        <v>1008.31474399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5">
        <f t="shared" ca="1" si="30"/>
        <v>1.02252426395842</v>
      </c>
      <c r="H64" s="85">
        <f t="shared" ca="1" si="11"/>
        <v>1.0157312245585599</v>
      </c>
      <c r="I64" s="14">
        <f t="shared" ca="1" si="26"/>
        <v>1.00668783</v>
      </c>
      <c r="J64" s="13">
        <f t="shared" si="12"/>
        <v>2.75E-2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1.001616106</v>
      </c>
      <c r="O64" s="12">
        <f t="shared" ca="1" si="2"/>
        <v>1.008314744</v>
      </c>
      <c r="P64" s="17">
        <f t="shared" si="16"/>
        <v>0</v>
      </c>
      <c r="Q64" s="14">
        <f t="shared" ca="1" si="3"/>
        <v>8.3147439900000002</v>
      </c>
      <c r="R64" s="20">
        <f t="shared" si="4"/>
        <v>0</v>
      </c>
      <c r="S64" s="14">
        <f t="shared" si="27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0">
        <f t="shared" si="19"/>
        <v>52</v>
      </c>
      <c r="Y64" s="86">
        <f t="shared" si="38"/>
        <v>46196</v>
      </c>
      <c r="Z64" s="123">
        <f t="shared" si="39"/>
        <v>1000</v>
      </c>
      <c r="AA64" s="87">
        <f t="shared" si="40"/>
        <v>21</v>
      </c>
      <c r="AB64" s="123">
        <f t="shared" si="41"/>
        <v>2.26327999</v>
      </c>
      <c r="AC64" s="123">
        <f t="shared" si="42"/>
        <v>0</v>
      </c>
      <c r="AD64" s="121">
        <v>0</v>
      </c>
      <c r="AE64" s="123">
        <f t="shared" si="43"/>
        <v>2.26327999</v>
      </c>
      <c r="AF64" s="120">
        <f t="shared" si="23"/>
        <v>52</v>
      </c>
      <c r="AG64" s="122" t="s">
        <v>59</v>
      </c>
      <c r="AH64" s="86">
        <f t="shared" si="44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2">
        <f t="shared" si="24"/>
        <v>44697</v>
      </c>
      <c r="B65" s="83">
        <f t="shared" ca="1" si="25"/>
        <v>1008.900069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5">
        <f t="shared" ca="1" si="30"/>
        <v>1.0230077032051801</v>
      </c>
      <c r="H65" s="85">
        <f t="shared" ca="1" si="11"/>
        <v>1.0157312245585599</v>
      </c>
      <c r="I65" s="14">
        <f t="shared" ca="1" si="26"/>
        <v>1.00716378</v>
      </c>
      <c r="J65" s="13">
        <f t="shared" si="12"/>
        <v>2.75E-2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1.0017239389999999</v>
      </c>
      <c r="O65" s="12">
        <f t="shared" ca="1" si="2"/>
        <v>1.0089000690000001</v>
      </c>
      <c r="P65" s="17">
        <f t="shared" si="16"/>
        <v>0</v>
      </c>
      <c r="Q65" s="14">
        <f t="shared" ca="1" si="3"/>
        <v>8.9000690000000002</v>
      </c>
      <c r="R65" s="20">
        <f t="shared" si="4"/>
        <v>0</v>
      </c>
      <c r="S65" s="14">
        <f t="shared" si="27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0">
        <f t="shared" si="19"/>
        <v>53</v>
      </c>
      <c r="Y65" s="86">
        <f t="shared" si="38"/>
        <v>46226</v>
      </c>
      <c r="Z65" s="123">
        <f t="shared" si="39"/>
        <v>1000</v>
      </c>
      <c r="AA65" s="87">
        <f t="shared" si="40"/>
        <v>22</v>
      </c>
      <c r="AB65" s="123">
        <f t="shared" si="41"/>
        <v>2.3711829899999999</v>
      </c>
      <c r="AC65" s="123">
        <f t="shared" si="42"/>
        <v>0</v>
      </c>
      <c r="AD65" s="121">
        <v>0</v>
      </c>
      <c r="AE65" s="123">
        <f t="shared" si="43"/>
        <v>2.3711829899999999</v>
      </c>
      <c r="AF65" s="120">
        <f t="shared" si="23"/>
        <v>53</v>
      </c>
      <c r="AG65" s="122" t="s">
        <v>59</v>
      </c>
      <c r="AH65" s="86">
        <f t="shared" si="44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2">
        <f t="shared" si="24"/>
        <v>44698</v>
      </c>
      <c r="B66" s="83">
        <f t="shared" ca="1" si="25"/>
        <v>1009.485739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5">
        <f t="shared" ca="1" si="30"/>
        <v>1.02349137101718</v>
      </c>
      <c r="H66" s="85">
        <f t="shared" ca="1" si="11"/>
        <v>1.0157312245585599</v>
      </c>
      <c r="I66" s="14">
        <f t="shared" ca="1" si="26"/>
        <v>1.0076399599999999</v>
      </c>
      <c r="J66" s="13">
        <f t="shared" si="12"/>
        <v>2.75E-2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1.0018317839999999</v>
      </c>
      <c r="O66" s="12">
        <f t="shared" ca="1" si="2"/>
        <v>1.009485739</v>
      </c>
      <c r="P66" s="17">
        <f t="shared" si="16"/>
        <v>0</v>
      </c>
      <c r="Q66" s="14">
        <f t="shared" ca="1" si="3"/>
        <v>9.4857390000000006</v>
      </c>
      <c r="R66" s="20">
        <f t="shared" si="4"/>
        <v>0</v>
      </c>
      <c r="S66" s="14">
        <f t="shared" si="27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0">
        <f t="shared" si="19"/>
        <v>54</v>
      </c>
      <c r="Y66" s="86">
        <f t="shared" si="38"/>
        <v>46255</v>
      </c>
      <c r="Z66" s="123">
        <f t="shared" si="39"/>
        <v>1000</v>
      </c>
      <c r="AA66" s="87">
        <f t="shared" si="40"/>
        <v>21</v>
      </c>
      <c r="AB66" s="123">
        <f t="shared" si="41"/>
        <v>2.26327999</v>
      </c>
      <c r="AC66" s="123">
        <f t="shared" si="42"/>
        <v>0</v>
      </c>
      <c r="AD66" s="121">
        <v>0</v>
      </c>
      <c r="AE66" s="123">
        <f t="shared" si="43"/>
        <v>2.26327999</v>
      </c>
      <c r="AF66" s="120">
        <f t="shared" si="23"/>
        <v>54</v>
      </c>
      <c r="AG66" s="122" t="s">
        <v>59</v>
      </c>
      <c r="AH66" s="86">
        <f t="shared" si="44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2">
        <f t="shared" si="24"/>
        <v>44699</v>
      </c>
      <c r="B67" s="83">
        <f t="shared" ca="1" si="25"/>
        <v>1010.071744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5">
        <f t="shared" ca="1" si="30"/>
        <v>1.02397526750248</v>
      </c>
      <c r="H67" s="85">
        <f t="shared" ca="1" si="11"/>
        <v>1.0157312245585599</v>
      </c>
      <c r="I67" s="14">
        <f t="shared" ca="1" si="26"/>
        <v>1.00811636</v>
      </c>
      <c r="J67" s="13">
        <f t="shared" si="12"/>
        <v>2.75E-2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1.0019396410000001</v>
      </c>
      <c r="O67" s="12">
        <f t="shared" ca="1" si="2"/>
        <v>1.010071744</v>
      </c>
      <c r="P67" s="17">
        <f t="shared" si="16"/>
        <v>0</v>
      </c>
      <c r="Q67" s="14">
        <f t="shared" ca="1" si="3"/>
        <v>10.071744000000001</v>
      </c>
      <c r="R67" s="20">
        <f t="shared" si="4"/>
        <v>0</v>
      </c>
      <c r="S67" s="14">
        <f t="shared" si="27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0">
        <f t="shared" si="19"/>
        <v>55</v>
      </c>
      <c r="Y67" s="86">
        <f t="shared" si="38"/>
        <v>46288</v>
      </c>
      <c r="Z67" s="123">
        <f t="shared" si="39"/>
        <v>1000</v>
      </c>
      <c r="AA67" s="87">
        <f t="shared" si="40"/>
        <v>22</v>
      </c>
      <c r="AB67" s="123">
        <f t="shared" si="41"/>
        <v>2.3711829899999999</v>
      </c>
      <c r="AC67" s="123">
        <f t="shared" si="42"/>
        <v>0</v>
      </c>
      <c r="AD67" s="121">
        <v>0</v>
      </c>
      <c r="AE67" s="123">
        <f t="shared" si="43"/>
        <v>2.3711829899999999</v>
      </c>
      <c r="AF67" s="120">
        <f t="shared" si="23"/>
        <v>55</v>
      </c>
      <c r="AG67" s="122" t="s">
        <v>59</v>
      </c>
      <c r="AH67" s="86">
        <f t="shared" si="44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2">
        <f t="shared" si="24"/>
        <v>44700</v>
      </c>
      <c r="B68" s="83">
        <f t="shared" ca="1" si="25"/>
        <v>1010.658093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5">
        <f t="shared" ca="1" si="30"/>
        <v>1.0244593927692001</v>
      </c>
      <c r="H68" s="85">
        <f t="shared" ca="1" si="11"/>
        <v>1.0157312245585599</v>
      </c>
      <c r="I68" s="14">
        <f t="shared" ca="1" si="26"/>
        <v>1.0085929899999999</v>
      </c>
      <c r="J68" s="13">
        <f t="shared" si="12"/>
        <v>2.75E-2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1.0020475090000001</v>
      </c>
      <c r="O68" s="12">
        <f t="shared" ca="1" si="2"/>
        <v>1.010658093</v>
      </c>
      <c r="P68" s="17">
        <f t="shared" si="16"/>
        <v>0</v>
      </c>
      <c r="Q68" s="14">
        <f t="shared" ca="1" si="3"/>
        <v>10.658092999999999</v>
      </c>
      <c r="R68" s="20">
        <f t="shared" si="4"/>
        <v>0</v>
      </c>
      <c r="S68" s="14">
        <f t="shared" si="27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0">
        <f t="shared" si="19"/>
        <v>56</v>
      </c>
      <c r="Y68" s="86">
        <f t="shared" si="38"/>
        <v>46318</v>
      </c>
      <c r="Z68" s="123">
        <f t="shared" si="39"/>
        <v>1000</v>
      </c>
      <c r="AA68" s="87">
        <f t="shared" si="40"/>
        <v>21</v>
      </c>
      <c r="AB68" s="123">
        <f t="shared" si="41"/>
        <v>2.26327999</v>
      </c>
      <c r="AC68" s="123">
        <f t="shared" si="42"/>
        <v>0</v>
      </c>
      <c r="AD68" s="121">
        <v>0</v>
      </c>
      <c r="AE68" s="123">
        <f t="shared" si="43"/>
        <v>2.26327999</v>
      </c>
      <c r="AF68" s="120">
        <f t="shared" si="23"/>
        <v>56</v>
      </c>
      <c r="AG68" s="122" t="s">
        <v>59</v>
      </c>
      <c r="AH68" s="86">
        <f t="shared" si="44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2">
        <f t="shared" si="24"/>
        <v>44701</v>
      </c>
      <c r="B69" s="83">
        <f t="shared" ca="1" si="25"/>
        <v>1011.24477699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5">
        <f t="shared" ca="1" si="30"/>
        <v>1.02494374692551</v>
      </c>
      <c r="H69" s="85">
        <f t="shared" ca="1" si="11"/>
        <v>1.0157312245585599</v>
      </c>
      <c r="I69" s="14">
        <f t="shared" ca="1" si="26"/>
        <v>1.00906984</v>
      </c>
      <c r="J69" s="13">
        <f t="shared" si="12"/>
        <v>2.75E-2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1.002155388</v>
      </c>
      <c r="O69" s="12">
        <f t="shared" ca="1" si="2"/>
        <v>1.0112447769999999</v>
      </c>
      <c r="P69" s="17">
        <f t="shared" si="16"/>
        <v>0</v>
      </c>
      <c r="Q69" s="14">
        <f t="shared" ca="1" si="3"/>
        <v>11.24477699</v>
      </c>
      <c r="R69" s="20">
        <f t="shared" si="4"/>
        <v>0</v>
      </c>
      <c r="S69" s="14">
        <f t="shared" si="27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0">
        <f t="shared" si="19"/>
        <v>57</v>
      </c>
      <c r="Y69" s="86">
        <f t="shared" si="38"/>
        <v>46349</v>
      </c>
      <c r="Z69" s="123">
        <f t="shared" si="39"/>
        <v>1000</v>
      </c>
      <c r="AA69" s="87">
        <f t="shared" si="40"/>
        <v>19</v>
      </c>
      <c r="AB69" s="123">
        <f t="shared" si="41"/>
        <v>2.0475089999999998</v>
      </c>
      <c r="AC69" s="123">
        <f t="shared" si="42"/>
        <v>0</v>
      </c>
      <c r="AD69" s="121">
        <v>0</v>
      </c>
      <c r="AE69" s="123">
        <f t="shared" si="43"/>
        <v>2.0475089999999998</v>
      </c>
      <c r="AF69" s="120">
        <f t="shared" si="23"/>
        <v>57</v>
      </c>
      <c r="AG69" s="122" t="s">
        <v>59</v>
      </c>
      <c r="AH69" s="86">
        <f t="shared" si="44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2">
        <f t="shared" si="24"/>
        <v>44704</v>
      </c>
      <c r="B70" s="83">
        <f t="shared" ca="1" si="25"/>
        <v>1011.831807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5">
        <f t="shared" ca="1" si="30"/>
        <v>1.0254283300796201</v>
      </c>
      <c r="H70" s="85">
        <f t="shared" ca="1" si="11"/>
        <v>1.0157312245585599</v>
      </c>
      <c r="I70" s="14">
        <f t="shared" ca="1" si="26"/>
        <v>1.00954692</v>
      </c>
      <c r="J70" s="13">
        <f t="shared" si="12"/>
        <v>2.75E-2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1.00226328</v>
      </c>
      <c r="O70" s="12">
        <f t="shared" ca="1" si="2"/>
        <v>1.0118318070000001</v>
      </c>
      <c r="P70" s="17">
        <f t="shared" si="16"/>
        <v>3</v>
      </c>
      <c r="Q70" s="14">
        <f t="shared" ca="1" si="3"/>
        <v>11.831807</v>
      </c>
      <c r="R70" s="20">
        <f t="shared" si="4"/>
        <v>0</v>
      </c>
      <c r="S70" s="14">
        <f t="shared" si="27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0">
        <f t="shared" si="19"/>
        <v>58</v>
      </c>
      <c r="Y70" s="86">
        <f t="shared" si="38"/>
        <v>46379</v>
      </c>
      <c r="Z70" s="123">
        <f t="shared" si="39"/>
        <v>1000</v>
      </c>
      <c r="AA70" s="87">
        <f t="shared" si="40"/>
        <v>22</v>
      </c>
      <c r="AB70" s="123">
        <f t="shared" si="41"/>
        <v>2.3711829899999999</v>
      </c>
      <c r="AC70" s="123">
        <f t="shared" si="42"/>
        <v>0</v>
      </c>
      <c r="AD70" s="121">
        <v>0</v>
      </c>
      <c r="AE70" s="123">
        <f t="shared" si="43"/>
        <v>2.3711829899999999</v>
      </c>
      <c r="AF70" s="120">
        <f t="shared" si="23"/>
        <v>58</v>
      </c>
      <c r="AG70" s="122" t="s">
        <v>59</v>
      </c>
      <c r="AH70" s="86">
        <f t="shared" si="44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2">
        <f t="shared" si="24"/>
        <v>44705</v>
      </c>
      <c r="B71" s="83">
        <f t="shared" ca="1" si="25"/>
        <v>1000.5805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5">
        <f t="shared" ca="1" si="30"/>
        <v>1.0259131423398</v>
      </c>
      <c r="H71" s="85">
        <f t="shared" ca="1" si="11"/>
        <v>1.0254283300796201</v>
      </c>
      <c r="I71" s="14">
        <f t="shared" ca="1" si="26"/>
        <v>1.0004727899999999</v>
      </c>
      <c r="J71" s="13">
        <f t="shared" si="12"/>
        <v>2.75E-2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1.000107659</v>
      </c>
      <c r="O71" s="12">
        <f t="shared" ca="1" si="2"/>
        <v>1.0005805000000001</v>
      </c>
      <c r="P71" s="17">
        <f t="shared" si="16"/>
        <v>0</v>
      </c>
      <c r="Q71" s="14">
        <f t="shared" ca="1" si="3"/>
        <v>0.58050000000000002</v>
      </c>
      <c r="R71" s="20">
        <f t="shared" si="4"/>
        <v>0</v>
      </c>
      <c r="S71" s="14">
        <f t="shared" si="27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0">
        <f t="shared" si="19"/>
        <v>59</v>
      </c>
      <c r="Y71" s="86">
        <f t="shared" si="38"/>
        <v>46409</v>
      </c>
      <c r="Z71" s="123">
        <f t="shared" si="39"/>
        <v>1000</v>
      </c>
      <c r="AA71" s="87">
        <f t="shared" si="40"/>
        <v>20</v>
      </c>
      <c r="AB71" s="123">
        <f t="shared" si="41"/>
        <v>2.1553879999999999</v>
      </c>
      <c r="AC71" s="123">
        <f t="shared" si="42"/>
        <v>0</v>
      </c>
      <c r="AD71" s="121">
        <v>0</v>
      </c>
      <c r="AE71" s="123">
        <f t="shared" si="43"/>
        <v>2.1553879999999999</v>
      </c>
      <c r="AF71" s="120">
        <f t="shared" si="23"/>
        <v>59</v>
      </c>
      <c r="AG71" s="122" t="s">
        <v>59</v>
      </c>
      <c r="AH71" s="86">
        <f t="shared" si="44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2">
        <f t="shared" si="24"/>
        <v>44706</v>
      </c>
      <c r="B72" s="83">
        <f t="shared" ca="1" si="25"/>
        <v>1001.161334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5">
        <f t="shared" ca="1" si="30"/>
        <v>1.0263981838143701</v>
      </c>
      <c r="H72" s="85">
        <f t="shared" ca="1" si="11"/>
        <v>1.0254283300796201</v>
      </c>
      <c r="I72" s="14">
        <f t="shared" ca="1" si="26"/>
        <v>1.0009458</v>
      </c>
      <c r="J72" s="13">
        <f t="shared" si="12"/>
        <v>2.75E-2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1.0002153300000001</v>
      </c>
      <c r="O72" s="12">
        <f t="shared" ca="1" si="2"/>
        <v>1.0011613340000001</v>
      </c>
      <c r="P72" s="17">
        <f t="shared" si="16"/>
        <v>0</v>
      </c>
      <c r="Q72" s="14">
        <f t="shared" ca="1" si="3"/>
        <v>1.1613340000000001</v>
      </c>
      <c r="R72" s="20">
        <f t="shared" si="4"/>
        <v>0</v>
      </c>
      <c r="S72" s="14">
        <f t="shared" si="27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0">
        <f t="shared" si="19"/>
        <v>60</v>
      </c>
      <c r="Y72" s="86">
        <f t="shared" si="38"/>
        <v>46441</v>
      </c>
      <c r="Z72" s="123">
        <f t="shared" si="39"/>
        <v>1000</v>
      </c>
      <c r="AA72" s="87">
        <f t="shared" si="40"/>
        <v>20</v>
      </c>
      <c r="AB72" s="123">
        <f t="shared" si="41"/>
        <v>2.1553879999999999</v>
      </c>
      <c r="AC72" s="123">
        <f t="shared" si="42"/>
        <v>0</v>
      </c>
      <c r="AD72" s="121">
        <v>0</v>
      </c>
      <c r="AE72" s="123">
        <f t="shared" si="43"/>
        <v>2.1553879999999999</v>
      </c>
      <c r="AF72" s="120">
        <f t="shared" si="23"/>
        <v>60</v>
      </c>
      <c r="AG72" s="122" t="s">
        <v>59</v>
      </c>
      <c r="AH72" s="86">
        <f t="shared" si="44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2">
        <f t="shared" si="24"/>
        <v>44707</v>
      </c>
      <c r="B73" s="83">
        <f t="shared" ca="1" si="25"/>
        <v>1001.74250999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5">
        <f t="shared" ca="1" si="30"/>
        <v>1.0268834546117001</v>
      </c>
      <c r="H73" s="85">
        <f t="shared" ca="1" si="11"/>
        <v>1.0254283300796201</v>
      </c>
      <c r="I73" s="14">
        <f t="shared" ca="1" si="26"/>
        <v>1.00141904</v>
      </c>
      <c r="J73" s="13">
        <f t="shared" si="12"/>
        <v>2.75E-2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1.000323012</v>
      </c>
      <c r="O73" s="12">
        <f t="shared" ca="1" si="2"/>
        <v>1.0017425099999999</v>
      </c>
      <c r="P73" s="17">
        <f t="shared" si="16"/>
        <v>0</v>
      </c>
      <c r="Q73" s="14">
        <f t="shared" ca="1" si="3"/>
        <v>1.7425099900000001</v>
      </c>
      <c r="R73" s="20">
        <f t="shared" si="4"/>
        <v>0</v>
      </c>
      <c r="S73" s="14">
        <f t="shared" si="27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0">
        <f t="shared" si="19"/>
        <v>61</v>
      </c>
      <c r="Y73" s="86">
        <f t="shared" si="38"/>
        <v>46469</v>
      </c>
      <c r="Z73" s="123">
        <f t="shared" si="39"/>
        <v>1000</v>
      </c>
      <c r="AA73" s="87">
        <f t="shared" si="40"/>
        <v>20</v>
      </c>
      <c r="AB73" s="123">
        <f t="shared" si="41"/>
        <v>2.1553879999999999</v>
      </c>
      <c r="AC73" s="123">
        <f t="shared" si="42"/>
        <v>0</v>
      </c>
      <c r="AD73" s="121">
        <v>0</v>
      </c>
      <c r="AE73" s="123">
        <f t="shared" si="43"/>
        <v>2.1553879999999999</v>
      </c>
      <c r="AF73" s="120">
        <f t="shared" si="23"/>
        <v>61</v>
      </c>
      <c r="AG73" s="122" t="s">
        <v>59</v>
      </c>
      <c r="AH73" s="86">
        <f t="shared" si="44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2">
        <f t="shared" si="24"/>
        <v>44708</v>
      </c>
      <c r="B74" s="83">
        <f t="shared" ca="1" si="25"/>
        <v>1002.32402099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5">
        <f t="shared" ca="1" si="30"/>
        <v>1.0273689548402101</v>
      </c>
      <c r="H74" s="85">
        <f t="shared" ca="1" si="11"/>
        <v>1.0254283300796201</v>
      </c>
      <c r="I74" s="14">
        <f t="shared" ca="1" si="26"/>
        <v>1.0018925000000001</v>
      </c>
      <c r="J74" s="13">
        <f t="shared" si="12"/>
        <v>2.75E-2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1.0004307059999999</v>
      </c>
      <c r="O74" s="12">
        <f t="shared" ca="1" si="2"/>
        <v>1.002324021</v>
      </c>
      <c r="P74" s="17">
        <f t="shared" si="16"/>
        <v>0</v>
      </c>
      <c r="Q74" s="14">
        <f t="shared" ca="1" si="3"/>
        <v>2.3240209900000002</v>
      </c>
      <c r="R74" s="20">
        <f t="shared" si="4"/>
        <v>0</v>
      </c>
      <c r="S74" s="14">
        <f t="shared" si="27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0">
        <f t="shared" si="19"/>
        <v>62</v>
      </c>
      <c r="Y74" s="86">
        <f t="shared" si="38"/>
        <v>46500</v>
      </c>
      <c r="Z74" s="123">
        <f t="shared" si="39"/>
        <v>1000</v>
      </c>
      <c r="AA74" s="87">
        <f t="shared" si="40"/>
        <v>21</v>
      </c>
      <c r="AB74" s="123">
        <f t="shared" si="41"/>
        <v>2.26327999</v>
      </c>
      <c r="AC74" s="123">
        <f t="shared" si="42"/>
        <v>0</v>
      </c>
      <c r="AD74" s="121">
        <v>0</v>
      </c>
      <c r="AE74" s="123">
        <f t="shared" si="43"/>
        <v>2.26327999</v>
      </c>
      <c r="AF74" s="120">
        <f t="shared" si="23"/>
        <v>62</v>
      </c>
      <c r="AG74" s="122" t="s">
        <v>59</v>
      </c>
      <c r="AH74" s="86">
        <f t="shared" si="44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2">
        <f t="shared" si="24"/>
        <v>44711</v>
      </c>
      <c r="B75" s="83">
        <f t="shared" ca="1" si="25"/>
        <v>1002.905876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5">
        <f t="shared" ca="1" si="30"/>
        <v>1.02785468460837</v>
      </c>
      <c r="H75" s="85">
        <f t="shared" ca="1" si="11"/>
        <v>1.0254283300796201</v>
      </c>
      <c r="I75" s="14">
        <f t="shared" ca="1" si="26"/>
        <v>1.00236619</v>
      </c>
      <c r="J75" s="13">
        <f t="shared" si="12"/>
        <v>2.75E-2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1.000538412</v>
      </c>
      <c r="O75" s="12">
        <f t="shared" ca="1" si="2"/>
        <v>1.002905876</v>
      </c>
      <c r="P75" s="17">
        <f t="shared" si="16"/>
        <v>0</v>
      </c>
      <c r="Q75" s="14">
        <f t="shared" ca="1" si="3"/>
        <v>2.9058760000000001</v>
      </c>
      <c r="R75" s="20">
        <f t="shared" si="4"/>
        <v>0</v>
      </c>
      <c r="S75" s="14">
        <f t="shared" si="27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0">
        <f t="shared" si="19"/>
        <v>63</v>
      </c>
      <c r="Y75" s="86">
        <f t="shared" si="38"/>
        <v>46528</v>
      </c>
      <c r="Z75" s="123">
        <f t="shared" si="39"/>
        <v>1000</v>
      </c>
      <c r="AA75" s="87">
        <f t="shared" si="40"/>
        <v>20</v>
      </c>
      <c r="AB75" s="123">
        <f t="shared" si="41"/>
        <v>2.1553879999999999</v>
      </c>
      <c r="AC75" s="123">
        <f t="shared" si="42"/>
        <v>0</v>
      </c>
      <c r="AD75" s="121">
        <v>0</v>
      </c>
      <c r="AE75" s="123">
        <f t="shared" si="43"/>
        <v>2.1553879999999999</v>
      </c>
      <c r="AF75" s="120">
        <f t="shared" si="23"/>
        <v>63</v>
      </c>
      <c r="AG75" s="122" t="s">
        <v>59</v>
      </c>
      <c r="AH75" s="86">
        <f t="shared" si="44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2">
        <f t="shared" si="24"/>
        <v>44712</v>
      </c>
      <c r="B76" s="83">
        <f t="shared" ca="1" si="25"/>
        <v>1003.48806399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5">
        <f t="shared" ca="1" si="30"/>
        <v>1.02834064402471</v>
      </c>
      <c r="H76" s="85">
        <f t="shared" ca="1" si="11"/>
        <v>1.0254283300796201</v>
      </c>
      <c r="I76" s="14">
        <f t="shared" ca="1" si="26"/>
        <v>1.0028401</v>
      </c>
      <c r="J76" s="13">
        <f t="shared" si="12"/>
        <v>2.75E-2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5">ROUND((J76+1)^(M76/252),9)</f>
        <v>1.0006461289999999</v>
      </c>
      <c r="O76" s="12">
        <f t="shared" ref="O76:O139" ca="1" si="46">ROUND(I76*N76,9)</f>
        <v>1.0034880639999999</v>
      </c>
      <c r="P76" s="17">
        <f t="shared" si="16"/>
        <v>0</v>
      </c>
      <c r="Q76" s="14">
        <f t="shared" ref="Q76:Q139" ca="1" si="47">TRUNC(((O76-1)*C76),8)</f>
        <v>3.4880639900000001</v>
      </c>
      <c r="R76" s="20">
        <f t="shared" ref="R76:R139" si="48">IF($P76&gt;0,VLOOKUP($P76,$X$12:$AD$150,7),0)</f>
        <v>0</v>
      </c>
      <c r="S76" s="14">
        <f t="shared" si="27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0">
        <f t="shared" si="19"/>
        <v>64</v>
      </c>
      <c r="Y76" s="86">
        <f t="shared" si="38"/>
        <v>46561</v>
      </c>
      <c r="Z76" s="123">
        <f t="shared" si="39"/>
        <v>1000</v>
      </c>
      <c r="AA76" s="87">
        <f t="shared" si="40"/>
        <v>22</v>
      </c>
      <c r="AB76" s="123">
        <f t="shared" si="41"/>
        <v>2.3711829899999999</v>
      </c>
      <c r="AC76" s="123">
        <f t="shared" si="42"/>
        <v>0</v>
      </c>
      <c r="AD76" s="121">
        <v>0</v>
      </c>
      <c r="AE76" s="123">
        <f t="shared" si="43"/>
        <v>2.3711829899999999</v>
      </c>
      <c r="AF76" s="120">
        <f t="shared" si="23"/>
        <v>64</v>
      </c>
      <c r="AG76" s="122" t="s">
        <v>59</v>
      </c>
      <c r="AH76" s="86">
        <f t="shared" si="44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2">
        <f t="shared" si="24"/>
        <v>44713</v>
      </c>
      <c r="B77" s="83">
        <f t="shared" ca="1" si="25"/>
        <v>1004.070586</v>
      </c>
      <c r="C77" s="14">
        <f t="shared" ref="C77:C140" si="49">(C76-S76)</f>
        <v>1000</v>
      </c>
      <c r="D77" s="58">
        <f t="shared" ref="D77:D140" si="50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1">ROUND(1+ROUND(((1+E77)^(1/252))-1,8),16)</f>
        <v>1.0004727899999999</v>
      </c>
      <c r="G77" s="85">
        <f t="shared" ca="1" si="30"/>
        <v>1.0288268331978001</v>
      </c>
      <c r="H77" s="85">
        <f t="shared" ref="H77:H140" ca="1" si="52">IF(P76&gt;0,G76,H76)</f>
        <v>1.0254283300796201</v>
      </c>
      <c r="I77" s="14">
        <f t="shared" ca="1" si="26"/>
        <v>1.00331423</v>
      </c>
      <c r="J77" s="13">
        <f t="shared" ref="J77:J140" si="53">J76</f>
        <v>2.75E-2</v>
      </c>
      <c r="K77" s="29">
        <f t="shared" ref="K77:K140" si="54">IF(P76&gt;0,VLOOKUP(P76,X$12:AH$150,2),K76)</f>
        <v>44704</v>
      </c>
      <c r="L77" s="2">
        <f t="shared" ref="L77:L140" si="55">IF(A77&gt;K77,IF(NETWORKDAYS(K77,A77,$X$160:$X$544)-1=0,1,NETWORKDAYS(K77,A77,$X$160:$X$544)-1),0)</f>
        <v>7</v>
      </c>
      <c r="M77" s="17">
        <f t="shared" ref="M77:M140" si="56">IF(AND(L77=1,L76=1),1,IF(L77&gt;0,IF(L77=L76,L77+1,L77),0))</f>
        <v>7</v>
      </c>
      <c r="N77" s="12">
        <f t="shared" si="45"/>
        <v>1.0007538579999999</v>
      </c>
      <c r="O77" s="12">
        <f t="shared" ca="1" si="46"/>
        <v>1.0040705860000001</v>
      </c>
      <c r="P77" s="17">
        <f t="shared" ref="P77:P140" si="57">IF(VLOOKUP(A77,Y$12:AF$150,8)=VLOOKUP(A76,Y$12:AF$150,8),0,VLOOKUP(A77,Y$12:AF$150,8))</f>
        <v>0</v>
      </c>
      <c r="Q77" s="14">
        <f t="shared" ca="1" si="47"/>
        <v>4.0705859999999996</v>
      </c>
      <c r="R77" s="20">
        <f t="shared" si="48"/>
        <v>0</v>
      </c>
      <c r="S77" s="14">
        <f t="shared" si="27"/>
        <v>0</v>
      </c>
      <c r="T77" s="4" t="str">
        <f t="shared" ref="T77:T140" si="58">IF(P76&gt;0,VLOOKUP(P76,X$12:AH$150,10),T76)</f>
        <v>J=</v>
      </c>
      <c r="U77" s="29">
        <f t="shared" ref="U77:U140" si="59">IF(P76&gt;0,VLOOKUP(P76,X$12:AH$150,11),U76)</f>
        <v>44735</v>
      </c>
      <c r="V77" s="3"/>
      <c r="W77" s="4"/>
      <c r="X77" s="120">
        <f t="shared" ref="X77:X88" si="60">X76+1</f>
        <v>65</v>
      </c>
      <c r="Y77" s="86">
        <f t="shared" si="38"/>
        <v>46591</v>
      </c>
      <c r="Z77" s="123">
        <f t="shared" si="39"/>
        <v>1000</v>
      </c>
      <c r="AA77" s="87">
        <f t="shared" si="40"/>
        <v>22</v>
      </c>
      <c r="AB77" s="123">
        <f t="shared" si="41"/>
        <v>2.3711829899999999</v>
      </c>
      <c r="AC77" s="123">
        <f t="shared" si="42"/>
        <v>0</v>
      </c>
      <c r="AD77" s="121">
        <v>0</v>
      </c>
      <c r="AE77" s="123">
        <f t="shared" si="43"/>
        <v>2.3711829899999999</v>
      </c>
      <c r="AF77" s="120">
        <f t="shared" ref="AF77:AF88" si="61">AF76+1</f>
        <v>65</v>
      </c>
      <c r="AG77" s="122" t="s">
        <v>59</v>
      </c>
      <c r="AH77" s="86">
        <f t="shared" si="44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2">
        <f t="shared" ref="A78:A141" si="62">WORKDAY(A77,1,X$160:X$483)</f>
        <v>44714</v>
      </c>
      <c r="B78" s="83">
        <f t="shared" ref="B78:B141" ca="1" si="63">IF(A78&lt;=TODAY(),C78+Q78,IF(AND(A78&gt;TODAY(),A78&lt;=$B$1),IF(VLOOKUP(TODAY(),$A$10:$E$5000,4,FALSE)=0,"n.d",C78+Q78),"n.d"))</f>
        <v>1004.65344199</v>
      </c>
      <c r="C78" s="14">
        <f t="shared" si="49"/>
        <v>1000</v>
      </c>
      <c r="D78" s="58">
        <f t="shared" si="50"/>
        <v>44711</v>
      </c>
      <c r="E78" s="56">
        <f ca="1">IF(D78&lt;$B$1,VLOOKUP(D78,[1]DI!$A$4:$B$15000,2,FALSE),0)</f>
        <v>0.1265</v>
      </c>
      <c r="F78" s="14">
        <f t="shared" ca="1" si="51"/>
        <v>1.0004727899999999</v>
      </c>
      <c r="G78" s="85">
        <f t="shared" ca="1" si="30"/>
        <v>1.02931325223627</v>
      </c>
      <c r="H78" s="85">
        <f t="shared" ca="1" si="52"/>
        <v>1.0254283300796201</v>
      </c>
      <c r="I78" s="14">
        <f t="shared" ref="I78:I141" ca="1" si="64">ROUND(G78/H78,8)</f>
        <v>1.0037885799999999</v>
      </c>
      <c r="J78" s="13">
        <f t="shared" si="53"/>
        <v>2.75E-2</v>
      </c>
      <c r="K78" s="29">
        <f t="shared" si="54"/>
        <v>44704</v>
      </c>
      <c r="L78" s="2">
        <f t="shared" si="55"/>
        <v>8</v>
      </c>
      <c r="M78" s="17">
        <f t="shared" si="56"/>
        <v>8</v>
      </c>
      <c r="N78" s="12">
        <f t="shared" si="45"/>
        <v>1.000861598</v>
      </c>
      <c r="O78" s="12">
        <f t="shared" ca="1" si="46"/>
        <v>1.004653442</v>
      </c>
      <c r="P78" s="17">
        <f t="shared" si="57"/>
        <v>0</v>
      </c>
      <c r="Q78" s="14">
        <f t="shared" ca="1" si="47"/>
        <v>4.6534419900000001</v>
      </c>
      <c r="R78" s="20">
        <f t="shared" si="48"/>
        <v>0</v>
      </c>
      <c r="S78" s="14">
        <f t="shared" ref="S78:S141" si="65">IF(P78&gt;0,TRUNC(R78*C78,8),0)</f>
        <v>0</v>
      </c>
      <c r="T78" s="4" t="str">
        <f t="shared" si="58"/>
        <v>J=</v>
      </c>
      <c r="U78" s="29">
        <f t="shared" si="59"/>
        <v>44735</v>
      </c>
      <c r="V78" s="3"/>
      <c r="W78" s="4"/>
      <c r="X78" s="120">
        <f t="shared" si="60"/>
        <v>66</v>
      </c>
      <c r="Y78" s="86">
        <f t="shared" si="38"/>
        <v>46622</v>
      </c>
      <c r="Z78" s="123">
        <f t="shared" si="39"/>
        <v>1000</v>
      </c>
      <c r="AA78" s="87">
        <f t="shared" si="40"/>
        <v>21</v>
      </c>
      <c r="AB78" s="123">
        <f t="shared" si="41"/>
        <v>2.26327999</v>
      </c>
      <c r="AC78" s="123">
        <f t="shared" si="42"/>
        <v>0</v>
      </c>
      <c r="AD78" s="121">
        <v>0</v>
      </c>
      <c r="AE78" s="123">
        <f t="shared" si="43"/>
        <v>2.26327999</v>
      </c>
      <c r="AF78" s="120">
        <f t="shared" si="61"/>
        <v>66</v>
      </c>
      <c r="AG78" s="122" t="s">
        <v>59</v>
      </c>
      <c r="AH78" s="86">
        <f t="shared" si="44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2">
        <f t="shared" si="62"/>
        <v>44715</v>
      </c>
      <c r="B79" s="83">
        <f t="shared" ca="1" si="63"/>
        <v>1005.236653</v>
      </c>
      <c r="C79" s="14">
        <f t="shared" si="49"/>
        <v>1000</v>
      </c>
      <c r="D79" s="58">
        <f t="shared" si="50"/>
        <v>44712</v>
      </c>
      <c r="E79" s="56">
        <f ca="1">IF(D79&lt;$B$1,VLOOKUP(D79,[1]DI!$A$4:$B$15000,2,FALSE),0)</f>
        <v>0.1265</v>
      </c>
      <c r="F79" s="14">
        <f t="shared" ca="1" si="51"/>
        <v>1.0004727899999999</v>
      </c>
      <c r="G79" s="85">
        <f t="shared" ca="1" si="30"/>
        <v>1.02979990124879</v>
      </c>
      <c r="H79" s="85">
        <f t="shared" ca="1" si="52"/>
        <v>1.0254283300796201</v>
      </c>
      <c r="I79" s="14">
        <f t="shared" ca="1" si="64"/>
        <v>1.00426317</v>
      </c>
      <c r="J79" s="13">
        <f t="shared" si="53"/>
        <v>2.75E-2</v>
      </c>
      <c r="K79" s="29">
        <f t="shared" si="54"/>
        <v>44704</v>
      </c>
      <c r="L79" s="2">
        <f t="shared" si="55"/>
        <v>9</v>
      </c>
      <c r="M79" s="17">
        <f t="shared" si="56"/>
        <v>9</v>
      </c>
      <c r="N79" s="12">
        <f t="shared" si="45"/>
        <v>1.0009693500000001</v>
      </c>
      <c r="O79" s="12">
        <f t="shared" ca="1" si="46"/>
        <v>1.0052366530000001</v>
      </c>
      <c r="P79" s="17">
        <f t="shared" si="57"/>
        <v>0</v>
      </c>
      <c r="Q79" s="14">
        <f t="shared" ca="1" si="47"/>
        <v>5.2366529999999996</v>
      </c>
      <c r="R79" s="20">
        <f t="shared" si="48"/>
        <v>0</v>
      </c>
      <c r="S79" s="14">
        <f t="shared" si="65"/>
        <v>0</v>
      </c>
      <c r="T79" s="4" t="str">
        <f t="shared" si="58"/>
        <v>J=</v>
      </c>
      <c r="U79" s="29">
        <f t="shared" si="59"/>
        <v>44735</v>
      </c>
      <c r="V79" s="3"/>
      <c r="W79" s="4"/>
      <c r="X79" s="120">
        <f t="shared" si="60"/>
        <v>67</v>
      </c>
      <c r="Y79" s="86">
        <f t="shared" si="38"/>
        <v>46653</v>
      </c>
      <c r="Z79" s="123">
        <f t="shared" si="39"/>
        <v>1000</v>
      </c>
      <c r="AA79" s="87">
        <f t="shared" si="40"/>
        <v>22</v>
      </c>
      <c r="AB79" s="123">
        <f t="shared" si="41"/>
        <v>2.3711829899999999</v>
      </c>
      <c r="AC79" s="123">
        <f t="shared" si="42"/>
        <v>0</v>
      </c>
      <c r="AD79" s="121">
        <v>0</v>
      </c>
      <c r="AE79" s="123">
        <f t="shared" si="43"/>
        <v>2.3711829899999999</v>
      </c>
      <c r="AF79" s="120">
        <f t="shared" si="61"/>
        <v>67</v>
      </c>
      <c r="AG79" s="122" t="s">
        <v>59</v>
      </c>
      <c r="AH79" s="86">
        <f t="shared" si="44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2">
        <f t="shared" si="62"/>
        <v>44718</v>
      </c>
      <c r="B80" s="83">
        <f t="shared" ca="1" si="63"/>
        <v>1005.820187</v>
      </c>
      <c r="C80" s="14">
        <f t="shared" si="49"/>
        <v>1000</v>
      </c>
      <c r="D80" s="58">
        <f t="shared" si="50"/>
        <v>44713</v>
      </c>
      <c r="E80" s="56">
        <f ca="1">IF(D80&lt;$B$1,VLOOKUP(D80,[1]DI!$A$4:$B$15000,2,FALSE),0)</f>
        <v>0.1265</v>
      </c>
      <c r="F80" s="14">
        <f t="shared" ca="1" si="51"/>
        <v>1.0004727899999999</v>
      </c>
      <c r="G80" s="85">
        <f t="shared" ref="G80:G143" ca="1" si="66">ROUND(F79*G79,16)</f>
        <v>1.0302867803441</v>
      </c>
      <c r="H80" s="85">
        <f t="shared" ca="1" si="52"/>
        <v>1.0254283300796201</v>
      </c>
      <c r="I80" s="14">
        <f t="shared" ca="1" si="64"/>
        <v>1.0047379700000001</v>
      </c>
      <c r="J80" s="13">
        <f t="shared" si="53"/>
        <v>2.75E-2</v>
      </c>
      <c r="K80" s="29">
        <f t="shared" si="54"/>
        <v>44704</v>
      </c>
      <c r="L80" s="2">
        <f t="shared" si="55"/>
        <v>10</v>
      </c>
      <c r="M80" s="17">
        <f t="shared" si="56"/>
        <v>10</v>
      </c>
      <c r="N80" s="12">
        <f t="shared" si="45"/>
        <v>1.0010771140000001</v>
      </c>
      <c r="O80" s="12">
        <f t="shared" ca="1" si="46"/>
        <v>1.0058201870000001</v>
      </c>
      <c r="P80" s="17">
        <f t="shared" si="57"/>
        <v>0</v>
      </c>
      <c r="Q80" s="14">
        <f t="shared" ca="1" si="47"/>
        <v>5.8201869999999998</v>
      </c>
      <c r="R80" s="20">
        <f t="shared" si="48"/>
        <v>0</v>
      </c>
      <c r="S80" s="14">
        <f t="shared" si="65"/>
        <v>0</v>
      </c>
      <c r="T80" s="4" t="str">
        <f t="shared" si="58"/>
        <v>J=</v>
      </c>
      <c r="U80" s="29">
        <f t="shared" si="59"/>
        <v>44735</v>
      </c>
      <c r="V80" s="3"/>
      <c r="W80" s="4"/>
      <c r="X80" s="120">
        <f t="shared" si="60"/>
        <v>68</v>
      </c>
      <c r="Y80" s="86">
        <f t="shared" si="38"/>
        <v>46682</v>
      </c>
      <c r="Z80" s="123">
        <f t="shared" si="39"/>
        <v>1000</v>
      </c>
      <c r="AA80" s="87">
        <f t="shared" si="40"/>
        <v>20</v>
      </c>
      <c r="AB80" s="123">
        <f t="shared" si="41"/>
        <v>2.1553879999999999</v>
      </c>
      <c r="AC80" s="123">
        <f t="shared" si="42"/>
        <v>0</v>
      </c>
      <c r="AD80" s="121">
        <v>0</v>
      </c>
      <c r="AE80" s="123">
        <f t="shared" si="43"/>
        <v>2.1553879999999999</v>
      </c>
      <c r="AF80" s="120">
        <f t="shared" si="61"/>
        <v>68</v>
      </c>
      <c r="AG80" s="122" t="s">
        <v>59</v>
      </c>
      <c r="AH80" s="86">
        <f t="shared" si="44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2">
        <f t="shared" si="62"/>
        <v>44719</v>
      </c>
      <c r="B81" s="83">
        <f t="shared" ca="1" si="63"/>
        <v>1006.40406599</v>
      </c>
      <c r="C81" s="14">
        <f t="shared" si="49"/>
        <v>1000</v>
      </c>
      <c r="D81" s="58">
        <f t="shared" si="50"/>
        <v>44714</v>
      </c>
      <c r="E81" s="56">
        <f ca="1">IF(D81&lt;$B$1,VLOOKUP(D81,[1]DI!$A$4:$B$15000,2,FALSE),0)</f>
        <v>0.1265</v>
      </c>
      <c r="F81" s="14">
        <f t="shared" ca="1" si="51"/>
        <v>1.0004727899999999</v>
      </c>
      <c r="G81" s="85">
        <f t="shared" ca="1" si="66"/>
        <v>1.0307738896309799</v>
      </c>
      <c r="H81" s="85">
        <f t="shared" ca="1" si="52"/>
        <v>1.0254283300796201</v>
      </c>
      <c r="I81" s="14">
        <f t="shared" ca="1" si="64"/>
        <v>1.0052129999999999</v>
      </c>
      <c r="J81" s="13">
        <f t="shared" si="53"/>
        <v>2.75E-2</v>
      </c>
      <c r="K81" s="29">
        <f t="shared" si="54"/>
        <v>44704</v>
      </c>
      <c r="L81" s="2">
        <f t="shared" si="55"/>
        <v>11</v>
      </c>
      <c r="M81" s="17">
        <f t="shared" si="56"/>
        <v>11</v>
      </c>
      <c r="N81" s="12">
        <f t="shared" si="45"/>
        <v>1.0011848889999999</v>
      </c>
      <c r="O81" s="12">
        <f t="shared" ca="1" si="46"/>
        <v>1.006404066</v>
      </c>
      <c r="P81" s="17">
        <f t="shared" si="57"/>
        <v>0</v>
      </c>
      <c r="Q81" s="14">
        <f t="shared" ca="1" si="47"/>
        <v>6.4040659900000003</v>
      </c>
      <c r="R81" s="20">
        <f t="shared" si="48"/>
        <v>0</v>
      </c>
      <c r="S81" s="14">
        <f t="shared" si="65"/>
        <v>0</v>
      </c>
      <c r="T81" s="4" t="str">
        <f t="shared" si="58"/>
        <v>J=</v>
      </c>
      <c r="U81" s="29">
        <f t="shared" si="59"/>
        <v>44735</v>
      </c>
      <c r="V81" s="3"/>
      <c r="W81" s="4"/>
      <c r="X81" s="120">
        <f t="shared" si="60"/>
        <v>69</v>
      </c>
      <c r="Y81" s="86">
        <f t="shared" si="38"/>
        <v>46714</v>
      </c>
      <c r="Z81" s="123">
        <f t="shared" si="39"/>
        <v>1000</v>
      </c>
      <c r="AA81" s="87">
        <f t="shared" si="40"/>
        <v>20</v>
      </c>
      <c r="AB81" s="123">
        <f t="shared" si="41"/>
        <v>2.1553879999999999</v>
      </c>
      <c r="AC81" s="123">
        <f t="shared" si="42"/>
        <v>0</v>
      </c>
      <c r="AD81" s="121">
        <v>0</v>
      </c>
      <c r="AE81" s="123">
        <f t="shared" si="43"/>
        <v>2.1553879999999999</v>
      </c>
      <c r="AF81" s="120">
        <f t="shared" si="61"/>
        <v>69</v>
      </c>
      <c r="AG81" s="122" t="s">
        <v>59</v>
      </c>
      <c r="AH81" s="86">
        <f t="shared" si="44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2">
        <f t="shared" si="62"/>
        <v>44720</v>
      </c>
      <c r="B82" s="83">
        <f t="shared" ca="1" si="63"/>
        <v>1006.98828899</v>
      </c>
      <c r="C82" s="14">
        <f t="shared" si="49"/>
        <v>1000</v>
      </c>
      <c r="D82" s="58">
        <f t="shared" si="50"/>
        <v>44715</v>
      </c>
      <c r="E82" s="56">
        <f ca="1">IF(D82&lt;$B$1,VLOOKUP(D82,[1]DI!$A$4:$B$15000,2,FALSE),0)</f>
        <v>0.1265</v>
      </c>
      <c r="F82" s="14">
        <f t="shared" ca="1" si="51"/>
        <v>1.0004727899999999</v>
      </c>
      <c r="G82" s="85">
        <f t="shared" ca="1" si="66"/>
        <v>1.0312612292182599</v>
      </c>
      <c r="H82" s="85">
        <f t="shared" ca="1" si="52"/>
        <v>1.0254283300796201</v>
      </c>
      <c r="I82" s="14">
        <f t="shared" ca="1" si="64"/>
        <v>1.0056882599999999</v>
      </c>
      <c r="J82" s="13">
        <f t="shared" si="53"/>
        <v>2.75E-2</v>
      </c>
      <c r="K82" s="29">
        <f t="shared" si="54"/>
        <v>44704</v>
      </c>
      <c r="L82" s="2">
        <f t="shared" si="55"/>
        <v>12</v>
      </c>
      <c r="M82" s="17">
        <f t="shared" si="56"/>
        <v>12</v>
      </c>
      <c r="N82" s="12">
        <f t="shared" si="45"/>
        <v>1.001292676</v>
      </c>
      <c r="O82" s="12">
        <f t="shared" ca="1" si="46"/>
        <v>1.0069882889999999</v>
      </c>
      <c r="P82" s="17">
        <f t="shared" si="57"/>
        <v>0</v>
      </c>
      <c r="Q82" s="14">
        <f t="shared" ca="1" si="47"/>
        <v>6.98828899</v>
      </c>
      <c r="R82" s="20">
        <f t="shared" si="48"/>
        <v>0</v>
      </c>
      <c r="S82" s="14">
        <f t="shared" si="65"/>
        <v>0</v>
      </c>
      <c r="T82" s="4" t="str">
        <f t="shared" si="58"/>
        <v>J=</v>
      </c>
      <c r="U82" s="29">
        <f t="shared" si="59"/>
        <v>44735</v>
      </c>
      <c r="V82" s="3"/>
      <c r="W82" s="4"/>
      <c r="X82" s="120">
        <f t="shared" si="60"/>
        <v>70</v>
      </c>
      <c r="Y82" s="86">
        <f t="shared" si="38"/>
        <v>46744</v>
      </c>
      <c r="Z82" s="123">
        <f t="shared" si="39"/>
        <v>1000</v>
      </c>
      <c r="AA82" s="87">
        <f t="shared" si="40"/>
        <v>22</v>
      </c>
      <c r="AB82" s="123">
        <f t="shared" si="41"/>
        <v>2.3711829899999999</v>
      </c>
      <c r="AC82" s="123">
        <f t="shared" si="42"/>
        <v>0</v>
      </c>
      <c r="AD82" s="121">
        <v>0</v>
      </c>
      <c r="AE82" s="123">
        <f t="shared" si="43"/>
        <v>2.3711829899999999</v>
      </c>
      <c r="AF82" s="120">
        <f t="shared" si="61"/>
        <v>70</v>
      </c>
      <c r="AG82" s="122" t="s">
        <v>59</v>
      </c>
      <c r="AH82" s="86">
        <f t="shared" si="44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2">
        <f t="shared" si="62"/>
        <v>44721</v>
      </c>
      <c r="B83" s="83">
        <f t="shared" ca="1" si="63"/>
        <v>1007.57284599</v>
      </c>
      <c r="C83" s="14">
        <f t="shared" si="49"/>
        <v>1000</v>
      </c>
      <c r="D83" s="58">
        <f t="shared" si="50"/>
        <v>44718</v>
      </c>
      <c r="E83" s="56">
        <f ca="1">IF(D83&lt;$B$1,VLOOKUP(D83,[1]DI!$A$4:$B$15000,2,FALSE),0)</f>
        <v>0.1265</v>
      </c>
      <c r="F83" s="14">
        <f t="shared" ca="1" si="51"/>
        <v>1.0004727899999999</v>
      </c>
      <c r="G83" s="85">
        <f t="shared" ca="1" si="66"/>
        <v>1.03174879921482</v>
      </c>
      <c r="H83" s="85">
        <f t="shared" ca="1" si="52"/>
        <v>1.0254283300796201</v>
      </c>
      <c r="I83" s="14">
        <f t="shared" ca="1" si="64"/>
        <v>1.0061637400000001</v>
      </c>
      <c r="J83" s="13">
        <f t="shared" si="53"/>
        <v>2.75E-2</v>
      </c>
      <c r="K83" s="29">
        <f t="shared" si="54"/>
        <v>44704</v>
      </c>
      <c r="L83" s="2">
        <f t="shared" si="55"/>
        <v>13</v>
      </c>
      <c r="M83" s="17">
        <f t="shared" si="56"/>
        <v>13</v>
      </c>
      <c r="N83" s="12">
        <f t="shared" si="45"/>
        <v>1.001400474</v>
      </c>
      <c r="O83" s="12">
        <f t="shared" ca="1" si="46"/>
        <v>1.007572846</v>
      </c>
      <c r="P83" s="17">
        <f t="shared" si="57"/>
        <v>0</v>
      </c>
      <c r="Q83" s="14">
        <f t="shared" ca="1" si="47"/>
        <v>7.5728459900000002</v>
      </c>
      <c r="R83" s="20">
        <f t="shared" si="48"/>
        <v>0</v>
      </c>
      <c r="S83" s="14">
        <f t="shared" si="65"/>
        <v>0</v>
      </c>
      <c r="T83" s="4" t="str">
        <f t="shared" si="58"/>
        <v>J=</v>
      </c>
      <c r="U83" s="29">
        <f t="shared" si="59"/>
        <v>44735</v>
      </c>
      <c r="V83" s="3"/>
      <c r="W83" s="4"/>
      <c r="X83" s="120">
        <f t="shared" si="60"/>
        <v>71</v>
      </c>
      <c r="Y83" s="86">
        <f t="shared" ref="Y83:Y84" si="67">AE231</f>
        <v>46773</v>
      </c>
      <c r="Z83" s="123">
        <f t="shared" ref="Z83:Z84" si="68">(Z82-AC83)</f>
        <v>1000</v>
      </c>
      <c r="AA83" s="87">
        <f t="shared" ref="AA83:AA84" si="69">NETWORKDAYS(Y82,Y83,X$160:X$444)-1</f>
        <v>21</v>
      </c>
      <c r="AB83" s="123">
        <f t="shared" ref="AB83:AB84" si="70">TRUNC((ROUND(((1+AB$11)^(AA83/252)),9)-1)*Z82,8)</f>
        <v>2.26327999</v>
      </c>
      <c r="AC83" s="123">
        <f t="shared" ref="AC83:AC84" si="71">TRUNC(Z82*AD83,8)</f>
        <v>0</v>
      </c>
      <c r="AD83" s="121">
        <v>0</v>
      </c>
      <c r="AE83" s="123">
        <f t="shared" ref="AE83:AE84" si="72">(AB83+AC83)</f>
        <v>2.26327999</v>
      </c>
      <c r="AF83" s="120">
        <f t="shared" si="61"/>
        <v>71</v>
      </c>
      <c r="AG83" s="122" t="s">
        <v>59</v>
      </c>
      <c r="AH83" s="86">
        <f t="shared" ref="AH83:AH84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2">
        <f t="shared" si="62"/>
        <v>44722</v>
      </c>
      <c r="B84" s="83">
        <f t="shared" ca="1" si="63"/>
        <v>1008.157739</v>
      </c>
      <c r="C84" s="14">
        <f t="shared" si="49"/>
        <v>1000</v>
      </c>
      <c r="D84" s="58">
        <f t="shared" si="50"/>
        <v>44719</v>
      </c>
      <c r="E84" s="56">
        <f ca="1">IF(D84&lt;$B$1,VLOOKUP(D84,[1]DI!$A$4:$B$15000,2,FALSE),0)</f>
        <v>0.1265</v>
      </c>
      <c r="F84" s="14">
        <f t="shared" ca="1" si="51"/>
        <v>1.0004727899999999</v>
      </c>
      <c r="G84" s="85">
        <f t="shared" ca="1" si="66"/>
        <v>1.0322365997295999</v>
      </c>
      <c r="H84" s="85">
        <f t="shared" ca="1" si="52"/>
        <v>1.0254283300796201</v>
      </c>
      <c r="I84" s="14">
        <f t="shared" ca="1" si="64"/>
        <v>1.0066394400000001</v>
      </c>
      <c r="J84" s="13">
        <f t="shared" si="53"/>
        <v>2.75E-2</v>
      </c>
      <c r="K84" s="29">
        <f t="shared" si="54"/>
        <v>44704</v>
      </c>
      <c r="L84" s="2">
        <f t="shared" si="55"/>
        <v>14</v>
      </c>
      <c r="M84" s="17">
        <f t="shared" si="56"/>
        <v>14</v>
      </c>
      <c r="N84" s="12">
        <f t="shared" si="45"/>
        <v>1.0015082850000001</v>
      </c>
      <c r="O84" s="12">
        <f t="shared" ca="1" si="46"/>
        <v>1.0081577390000001</v>
      </c>
      <c r="P84" s="17">
        <f t="shared" si="57"/>
        <v>0</v>
      </c>
      <c r="Q84" s="14">
        <f t="shared" ca="1" si="47"/>
        <v>8.1577389999999994</v>
      </c>
      <c r="R84" s="20">
        <f t="shared" si="48"/>
        <v>0</v>
      </c>
      <c r="S84" s="14">
        <f t="shared" si="65"/>
        <v>0</v>
      </c>
      <c r="T84" s="4" t="str">
        <f t="shared" si="58"/>
        <v>J=</v>
      </c>
      <c r="U84" s="29">
        <f t="shared" si="59"/>
        <v>44735</v>
      </c>
      <c r="V84" s="3"/>
      <c r="W84" s="4"/>
      <c r="X84" s="120">
        <f t="shared" si="60"/>
        <v>72</v>
      </c>
      <c r="Y84" s="86">
        <f t="shared" si="67"/>
        <v>46806</v>
      </c>
      <c r="Z84" s="123">
        <f t="shared" si="68"/>
        <v>1000</v>
      </c>
      <c r="AA84" s="87">
        <f t="shared" si="69"/>
        <v>23</v>
      </c>
      <c r="AB84" s="123">
        <f t="shared" si="70"/>
        <v>2.4790969899999999</v>
      </c>
      <c r="AC84" s="123">
        <f t="shared" si="71"/>
        <v>0</v>
      </c>
      <c r="AD84" s="121">
        <v>0</v>
      </c>
      <c r="AE84" s="123">
        <f t="shared" si="72"/>
        <v>2.4790969899999999</v>
      </c>
      <c r="AF84" s="120">
        <f t="shared" si="61"/>
        <v>72</v>
      </c>
      <c r="AG84" s="122" t="s">
        <v>59</v>
      </c>
      <c r="AH84" s="86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2">
        <f t="shared" si="62"/>
        <v>44725</v>
      </c>
      <c r="B85" s="83">
        <f t="shared" ca="1" si="63"/>
        <v>1008.742975</v>
      </c>
      <c r="C85" s="14">
        <f t="shared" si="49"/>
        <v>1000</v>
      </c>
      <c r="D85" s="58">
        <f t="shared" si="50"/>
        <v>44720</v>
      </c>
      <c r="E85" s="56">
        <f ca="1">IF(D85&lt;$B$1,VLOOKUP(D85,[1]DI!$A$4:$B$15000,2,FALSE),0)</f>
        <v>0.1265</v>
      </c>
      <c r="F85" s="14">
        <f t="shared" ca="1" si="51"/>
        <v>1.0004727899999999</v>
      </c>
      <c r="G85" s="85">
        <f t="shared" ca="1" si="66"/>
        <v>1.0327246308715901</v>
      </c>
      <c r="H85" s="85">
        <f t="shared" ca="1" si="52"/>
        <v>1.0254283300796201</v>
      </c>
      <c r="I85" s="14">
        <f t="shared" ca="1" si="64"/>
        <v>1.00711537</v>
      </c>
      <c r="J85" s="13">
        <f t="shared" si="53"/>
        <v>2.75E-2</v>
      </c>
      <c r="K85" s="29">
        <f t="shared" si="54"/>
        <v>44704</v>
      </c>
      <c r="L85" s="2">
        <f t="shared" si="55"/>
        <v>15</v>
      </c>
      <c r="M85" s="17">
        <f t="shared" si="56"/>
        <v>15</v>
      </c>
      <c r="N85" s="12">
        <f t="shared" si="45"/>
        <v>1.001616106</v>
      </c>
      <c r="O85" s="12">
        <f t="shared" ca="1" si="46"/>
        <v>1.0087429750000001</v>
      </c>
      <c r="P85" s="17">
        <f t="shared" si="57"/>
        <v>0</v>
      </c>
      <c r="Q85" s="14">
        <f t="shared" ca="1" si="47"/>
        <v>8.7429749999999995</v>
      </c>
      <c r="R85" s="20">
        <f t="shared" si="48"/>
        <v>0</v>
      </c>
      <c r="S85" s="14">
        <f t="shared" si="65"/>
        <v>0</v>
      </c>
      <c r="T85" s="4" t="str">
        <f t="shared" si="58"/>
        <v>J=</v>
      </c>
      <c r="U85" s="29">
        <f t="shared" si="59"/>
        <v>44735</v>
      </c>
      <c r="V85" s="3"/>
      <c r="W85" s="4"/>
      <c r="X85" s="120">
        <f t="shared" si="60"/>
        <v>73</v>
      </c>
      <c r="Y85" s="86">
        <f t="shared" ref="Y85:Y88" si="74">AE233</f>
        <v>46835</v>
      </c>
      <c r="Z85" s="123">
        <f t="shared" ref="Z85:Z88" si="75">(Z84-AC85)</f>
        <v>1000</v>
      </c>
      <c r="AA85" s="87">
        <f t="shared" ref="AA85:AA88" si="76">NETWORKDAYS(Y84,Y85,X$160:X$444)-1</f>
        <v>19</v>
      </c>
      <c r="AB85" s="123">
        <f t="shared" ref="AB85:AB88" si="77">TRUNC((ROUND(((1+AB$11)^(AA85/252)),9)-1)*Z84,8)</f>
        <v>2.0475089999999998</v>
      </c>
      <c r="AC85" s="123">
        <f t="shared" ref="AC85:AC88" si="78">TRUNC(Z84*AD85,8)</f>
        <v>0</v>
      </c>
      <c r="AD85" s="121">
        <v>0</v>
      </c>
      <c r="AE85" s="123">
        <f t="shared" ref="AE85:AE88" si="79">(AB85+AC85)</f>
        <v>2.0475089999999998</v>
      </c>
      <c r="AF85" s="120">
        <f t="shared" si="61"/>
        <v>73</v>
      </c>
      <c r="AG85" s="122" t="s">
        <v>59</v>
      </c>
      <c r="AH85" s="86">
        <f t="shared" ref="AH85:AH87" si="80">Y86</f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2">
        <f t="shared" si="62"/>
        <v>44726</v>
      </c>
      <c r="B86" s="83">
        <f t="shared" ca="1" si="63"/>
        <v>1009.328546</v>
      </c>
      <c r="C86" s="14">
        <f t="shared" si="49"/>
        <v>1000</v>
      </c>
      <c r="D86" s="58">
        <f t="shared" si="50"/>
        <v>44721</v>
      </c>
      <c r="E86" s="56">
        <f ca="1">IF(D86&lt;$B$1,VLOOKUP(D86,[1]DI!$A$4:$B$15000,2,FALSE),0)</f>
        <v>0.1265</v>
      </c>
      <c r="F86" s="14">
        <f t="shared" ca="1" si="51"/>
        <v>1.0004727899999999</v>
      </c>
      <c r="G86" s="85">
        <f t="shared" ca="1" si="66"/>
        <v>1.0332128927498201</v>
      </c>
      <c r="H86" s="85">
        <f t="shared" ca="1" si="52"/>
        <v>1.0254283300796201</v>
      </c>
      <c r="I86" s="14">
        <f t="shared" ca="1" si="64"/>
        <v>1.0075915200000001</v>
      </c>
      <c r="J86" s="13">
        <f t="shared" si="53"/>
        <v>2.75E-2</v>
      </c>
      <c r="K86" s="29">
        <f t="shared" si="54"/>
        <v>44704</v>
      </c>
      <c r="L86" s="2">
        <f t="shared" si="55"/>
        <v>16</v>
      </c>
      <c r="M86" s="17">
        <f t="shared" si="56"/>
        <v>16</v>
      </c>
      <c r="N86" s="12">
        <f t="shared" si="45"/>
        <v>1.0017239389999999</v>
      </c>
      <c r="O86" s="12">
        <f t="shared" ca="1" si="46"/>
        <v>1.0093285460000001</v>
      </c>
      <c r="P86" s="17">
        <f t="shared" si="57"/>
        <v>0</v>
      </c>
      <c r="Q86" s="14">
        <f t="shared" ca="1" si="47"/>
        <v>9.3285459999999993</v>
      </c>
      <c r="R86" s="20">
        <f t="shared" si="48"/>
        <v>0</v>
      </c>
      <c r="S86" s="14">
        <f t="shared" si="65"/>
        <v>0</v>
      </c>
      <c r="T86" s="4" t="str">
        <f t="shared" si="58"/>
        <v>J=</v>
      </c>
      <c r="U86" s="29">
        <f t="shared" si="59"/>
        <v>44735</v>
      </c>
      <c r="V86" s="3"/>
      <c r="W86" s="4"/>
      <c r="X86" s="120">
        <f t="shared" si="60"/>
        <v>74</v>
      </c>
      <c r="Y86" s="86">
        <f t="shared" si="74"/>
        <v>46863</v>
      </c>
      <c r="Z86" s="123">
        <f t="shared" si="75"/>
        <v>1000</v>
      </c>
      <c r="AA86" s="87">
        <f t="shared" si="76"/>
        <v>19</v>
      </c>
      <c r="AB86" s="123">
        <f t="shared" si="77"/>
        <v>2.0475089999999998</v>
      </c>
      <c r="AC86" s="123">
        <f t="shared" si="78"/>
        <v>0</v>
      </c>
      <c r="AD86" s="121">
        <v>0</v>
      </c>
      <c r="AE86" s="123">
        <f t="shared" si="79"/>
        <v>2.0475089999999998</v>
      </c>
      <c r="AF86" s="120">
        <f t="shared" si="61"/>
        <v>74</v>
      </c>
      <c r="AG86" s="122" t="s">
        <v>59</v>
      </c>
      <c r="AH86" s="86">
        <f t="shared" si="80"/>
        <v>46896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2">
        <f t="shared" si="62"/>
        <v>44727</v>
      </c>
      <c r="B87" s="83">
        <f t="shared" ca="1" si="63"/>
        <v>1009.914463</v>
      </c>
      <c r="C87" s="14">
        <f t="shared" si="49"/>
        <v>1000</v>
      </c>
      <c r="D87" s="58">
        <f t="shared" si="50"/>
        <v>44722</v>
      </c>
      <c r="E87" s="56">
        <f ca="1">IF(D87&lt;$B$1,VLOOKUP(D87,[1]DI!$A$4:$B$15000,2,FALSE),0)</f>
        <v>0.1265</v>
      </c>
      <c r="F87" s="14">
        <f t="shared" ca="1" si="51"/>
        <v>1.0004727899999999</v>
      </c>
      <c r="G87" s="85">
        <f t="shared" ca="1" si="66"/>
        <v>1.0337013854733801</v>
      </c>
      <c r="H87" s="85">
        <f t="shared" ca="1" si="52"/>
        <v>1.0254283300796201</v>
      </c>
      <c r="I87" s="14">
        <f t="shared" ca="1" si="64"/>
        <v>1.0080678999999999</v>
      </c>
      <c r="J87" s="13">
        <f t="shared" si="53"/>
        <v>2.75E-2</v>
      </c>
      <c r="K87" s="29">
        <f t="shared" si="54"/>
        <v>44704</v>
      </c>
      <c r="L87" s="2">
        <f t="shared" si="55"/>
        <v>17</v>
      </c>
      <c r="M87" s="17">
        <f t="shared" si="56"/>
        <v>17</v>
      </c>
      <c r="N87" s="12">
        <f t="shared" si="45"/>
        <v>1.0018317839999999</v>
      </c>
      <c r="O87" s="12">
        <f t="shared" ca="1" si="46"/>
        <v>1.0099144630000001</v>
      </c>
      <c r="P87" s="17">
        <f t="shared" si="57"/>
        <v>0</v>
      </c>
      <c r="Q87" s="14">
        <f t="shared" ca="1" si="47"/>
        <v>9.9144629999999996</v>
      </c>
      <c r="R87" s="20">
        <f t="shared" si="48"/>
        <v>0</v>
      </c>
      <c r="S87" s="14">
        <f t="shared" si="65"/>
        <v>0</v>
      </c>
      <c r="T87" s="4" t="str">
        <f t="shared" si="58"/>
        <v>J=</v>
      </c>
      <c r="U87" s="29">
        <f t="shared" si="59"/>
        <v>44735</v>
      </c>
      <c r="V87" s="3"/>
      <c r="W87" s="4"/>
      <c r="X87" s="120">
        <f t="shared" si="60"/>
        <v>75</v>
      </c>
      <c r="Y87" s="86">
        <f t="shared" si="74"/>
        <v>46896</v>
      </c>
      <c r="Z87" s="123">
        <f t="shared" si="75"/>
        <v>1000</v>
      </c>
      <c r="AA87" s="87">
        <f t="shared" si="76"/>
        <v>21</v>
      </c>
      <c r="AB87" s="123">
        <f t="shared" si="77"/>
        <v>2.26327999</v>
      </c>
      <c r="AC87" s="123">
        <f t="shared" si="78"/>
        <v>0</v>
      </c>
      <c r="AD87" s="121">
        <v>0</v>
      </c>
      <c r="AE87" s="123">
        <f t="shared" si="79"/>
        <v>2.26327999</v>
      </c>
      <c r="AF87" s="120">
        <f t="shared" si="61"/>
        <v>75</v>
      </c>
      <c r="AG87" s="122" t="s">
        <v>51</v>
      </c>
      <c r="AH87" s="86">
        <f t="shared" si="80"/>
        <v>46927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2">
        <f t="shared" si="62"/>
        <v>44729</v>
      </c>
      <c r="B88" s="83">
        <f t="shared" ca="1" si="63"/>
        <v>1010.50072399</v>
      </c>
      <c r="C88" s="14">
        <f t="shared" si="49"/>
        <v>1000</v>
      </c>
      <c r="D88" s="58">
        <f t="shared" si="50"/>
        <v>44725</v>
      </c>
      <c r="E88" s="56">
        <f ca="1">IF(D88&lt;$B$1,VLOOKUP(D88,[1]DI!$A$4:$B$15000,2,FALSE),0)</f>
        <v>0.1265</v>
      </c>
      <c r="F88" s="14">
        <f t="shared" ca="1" si="51"/>
        <v>1.0004727899999999</v>
      </c>
      <c r="G88" s="85">
        <f t="shared" ca="1" si="66"/>
        <v>1.0341901091514201</v>
      </c>
      <c r="H88" s="85">
        <f t="shared" ca="1" si="52"/>
        <v>1.0254283300796201</v>
      </c>
      <c r="I88" s="14">
        <f t="shared" ca="1" si="64"/>
        <v>1.0085445099999999</v>
      </c>
      <c r="J88" s="13">
        <f t="shared" si="53"/>
        <v>2.75E-2</v>
      </c>
      <c r="K88" s="29">
        <f t="shared" si="54"/>
        <v>44704</v>
      </c>
      <c r="L88" s="2">
        <f t="shared" si="55"/>
        <v>18</v>
      </c>
      <c r="M88" s="17">
        <f t="shared" si="56"/>
        <v>18</v>
      </c>
      <c r="N88" s="12">
        <f t="shared" si="45"/>
        <v>1.0019396410000001</v>
      </c>
      <c r="O88" s="12">
        <f t="shared" ca="1" si="46"/>
        <v>1.0105007239999999</v>
      </c>
      <c r="P88" s="17">
        <f t="shared" si="57"/>
        <v>0</v>
      </c>
      <c r="Q88" s="14">
        <f t="shared" ca="1" si="47"/>
        <v>10.500723989999999</v>
      </c>
      <c r="R88" s="20">
        <f t="shared" si="48"/>
        <v>0</v>
      </c>
      <c r="S88" s="14">
        <f t="shared" si="65"/>
        <v>0</v>
      </c>
      <c r="T88" s="4" t="str">
        <f t="shared" si="58"/>
        <v>J=</v>
      </c>
      <c r="U88" s="29">
        <f t="shared" si="59"/>
        <v>44735</v>
      </c>
      <c r="V88" s="3"/>
      <c r="W88" s="4"/>
      <c r="X88" s="120">
        <f t="shared" si="60"/>
        <v>76</v>
      </c>
      <c r="Y88" s="86">
        <f t="shared" si="74"/>
        <v>46927</v>
      </c>
      <c r="Z88" s="123">
        <f t="shared" si="75"/>
        <v>0</v>
      </c>
      <c r="AA88" s="87">
        <f t="shared" si="76"/>
        <v>22</v>
      </c>
      <c r="AB88" s="123">
        <f t="shared" si="77"/>
        <v>2.3711829899999999</v>
      </c>
      <c r="AC88" s="123">
        <f t="shared" si="78"/>
        <v>1000</v>
      </c>
      <c r="AD88" s="121">
        <v>1</v>
      </c>
      <c r="AE88" s="123">
        <f t="shared" si="79"/>
        <v>1002.37118299</v>
      </c>
      <c r="AF88" s="120">
        <f t="shared" si="61"/>
        <v>76</v>
      </c>
      <c r="AG88" s="122"/>
      <c r="AH88" s="86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2">
        <f t="shared" si="62"/>
        <v>44732</v>
      </c>
      <c r="B89" s="83">
        <f t="shared" ca="1" si="63"/>
        <v>1011.08731999</v>
      </c>
      <c r="C89" s="14">
        <f t="shared" si="49"/>
        <v>1000</v>
      </c>
      <c r="D89" s="58">
        <f t="shared" si="50"/>
        <v>44726</v>
      </c>
      <c r="E89" s="56">
        <f ca="1">IF(D89&lt;$B$1,VLOOKUP(D89,[1]DI!$A$4:$B$15000,2,FALSE),0)</f>
        <v>0.1265</v>
      </c>
      <c r="F89" s="14">
        <f t="shared" ca="1" si="51"/>
        <v>1.0004727899999999</v>
      </c>
      <c r="G89" s="85">
        <f t="shared" ca="1" si="66"/>
        <v>1.03467906389313</v>
      </c>
      <c r="H89" s="85">
        <f t="shared" ca="1" si="52"/>
        <v>1.0254283300796201</v>
      </c>
      <c r="I89" s="14">
        <f t="shared" ca="1" si="64"/>
        <v>1.0090213400000001</v>
      </c>
      <c r="J89" s="13">
        <f t="shared" si="53"/>
        <v>2.75E-2</v>
      </c>
      <c r="K89" s="29">
        <f t="shared" si="54"/>
        <v>44704</v>
      </c>
      <c r="L89" s="2">
        <f t="shared" si="55"/>
        <v>19</v>
      </c>
      <c r="M89" s="17">
        <f t="shared" si="56"/>
        <v>19</v>
      </c>
      <c r="N89" s="12">
        <f t="shared" si="45"/>
        <v>1.0020475090000001</v>
      </c>
      <c r="O89" s="12">
        <f t="shared" ca="1" si="46"/>
        <v>1.0110873199999999</v>
      </c>
      <c r="P89" s="17">
        <f t="shared" si="57"/>
        <v>0</v>
      </c>
      <c r="Q89" s="14">
        <f t="shared" ca="1" si="47"/>
        <v>11.087319989999999</v>
      </c>
      <c r="R89" s="20">
        <f t="shared" si="48"/>
        <v>0</v>
      </c>
      <c r="S89" s="14">
        <f t="shared" si="65"/>
        <v>0</v>
      </c>
      <c r="T89" s="4" t="str">
        <f t="shared" si="58"/>
        <v>J=</v>
      </c>
      <c r="U89" s="29">
        <f t="shared" si="59"/>
        <v>44735</v>
      </c>
      <c r="V89" s="3"/>
      <c r="W89" s="4"/>
      <c r="X89" s="120"/>
      <c r="Y89" s="86"/>
      <c r="Z89" s="123"/>
      <c r="AA89" s="87"/>
      <c r="AB89" s="123"/>
      <c r="AC89" s="123"/>
      <c r="AD89" s="121"/>
      <c r="AE89" s="123"/>
      <c r="AF89" s="120"/>
      <c r="AG89" s="122"/>
      <c r="AH89" s="86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2">
        <f t="shared" si="62"/>
        <v>44733</v>
      </c>
      <c r="B90" s="83">
        <f t="shared" ca="1" si="63"/>
        <v>1011.674251</v>
      </c>
      <c r="C90" s="14">
        <f t="shared" si="49"/>
        <v>1000</v>
      </c>
      <c r="D90" s="58">
        <f t="shared" si="50"/>
        <v>44727</v>
      </c>
      <c r="E90" s="56">
        <f ca="1">IF(D90&lt;$B$1,VLOOKUP(D90,[1]DI!$A$4:$B$15000,2,FALSE),0)</f>
        <v>0.1265</v>
      </c>
      <c r="F90" s="14">
        <f t="shared" ca="1" si="51"/>
        <v>1.0004727899999999</v>
      </c>
      <c r="G90" s="85">
        <f t="shared" ca="1" si="66"/>
        <v>1.0351682498077499</v>
      </c>
      <c r="H90" s="85">
        <f t="shared" ca="1" si="52"/>
        <v>1.0254283300796201</v>
      </c>
      <c r="I90" s="14">
        <f t="shared" ca="1" si="64"/>
        <v>1.0094983900000001</v>
      </c>
      <c r="J90" s="13">
        <f t="shared" si="53"/>
        <v>2.75E-2</v>
      </c>
      <c r="K90" s="29">
        <f t="shared" si="54"/>
        <v>44704</v>
      </c>
      <c r="L90" s="2">
        <f t="shared" si="55"/>
        <v>20</v>
      </c>
      <c r="M90" s="17">
        <f t="shared" si="56"/>
        <v>20</v>
      </c>
      <c r="N90" s="12">
        <f t="shared" si="45"/>
        <v>1.002155388</v>
      </c>
      <c r="O90" s="12">
        <f t="shared" ca="1" si="46"/>
        <v>1.0116742510000001</v>
      </c>
      <c r="P90" s="17">
        <f t="shared" si="57"/>
        <v>0</v>
      </c>
      <c r="Q90" s="14">
        <f t="shared" ca="1" si="47"/>
        <v>11.674251</v>
      </c>
      <c r="R90" s="20">
        <f t="shared" si="48"/>
        <v>0</v>
      </c>
      <c r="S90" s="14">
        <f t="shared" si="65"/>
        <v>0</v>
      </c>
      <c r="T90" s="4" t="str">
        <f t="shared" si="58"/>
        <v>J=</v>
      </c>
      <c r="U90" s="29">
        <f t="shared" si="59"/>
        <v>44735</v>
      </c>
      <c r="V90" s="3"/>
      <c r="W90" s="4"/>
      <c r="X90" s="120"/>
      <c r="Y90" s="86"/>
      <c r="Z90" s="123"/>
      <c r="AA90" s="87"/>
      <c r="AB90" s="123"/>
      <c r="AC90" s="123"/>
      <c r="AD90" s="121"/>
      <c r="AE90" s="123"/>
      <c r="AF90" s="120"/>
      <c r="AG90" s="122"/>
      <c r="AH90" s="86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2">
        <f t="shared" si="62"/>
        <v>44734</v>
      </c>
      <c r="B91" s="83">
        <f t="shared" ca="1" si="63"/>
        <v>1012.261528</v>
      </c>
      <c r="C91" s="14">
        <f t="shared" si="49"/>
        <v>1000</v>
      </c>
      <c r="D91" s="58">
        <f t="shared" si="50"/>
        <v>44729</v>
      </c>
      <c r="E91" s="56">
        <f ca="1">IF(D91&lt;$B$1,VLOOKUP(D91,[1]DI!$A$4:$B$15000,2,FALSE),0)</f>
        <v>0.13150000000000001</v>
      </c>
      <c r="F91" s="14">
        <f t="shared" ca="1" si="51"/>
        <v>1.0004903700000001</v>
      </c>
      <c r="G91" s="85">
        <f t="shared" ca="1" si="66"/>
        <v>1.0356576670045801</v>
      </c>
      <c r="H91" s="85">
        <f t="shared" ca="1" si="52"/>
        <v>1.0254283300796201</v>
      </c>
      <c r="I91" s="14">
        <f t="shared" ca="1" si="64"/>
        <v>1.00997567</v>
      </c>
      <c r="J91" s="13">
        <f t="shared" si="53"/>
        <v>2.75E-2</v>
      </c>
      <c r="K91" s="29">
        <f t="shared" si="54"/>
        <v>44704</v>
      </c>
      <c r="L91" s="2">
        <f t="shared" si="55"/>
        <v>21</v>
      </c>
      <c r="M91" s="17">
        <f t="shared" si="56"/>
        <v>21</v>
      </c>
      <c r="N91" s="12">
        <f t="shared" si="45"/>
        <v>1.00226328</v>
      </c>
      <c r="O91" s="12">
        <f t="shared" ca="1" si="46"/>
        <v>1.012261528</v>
      </c>
      <c r="P91" s="17">
        <f t="shared" si="57"/>
        <v>0</v>
      </c>
      <c r="Q91" s="14">
        <f t="shared" ca="1" si="47"/>
        <v>12.261528</v>
      </c>
      <c r="R91" s="20">
        <f t="shared" si="48"/>
        <v>0</v>
      </c>
      <c r="S91" s="14">
        <f t="shared" si="65"/>
        <v>0</v>
      </c>
      <c r="T91" s="4" t="str">
        <f t="shared" si="58"/>
        <v>J=</v>
      </c>
      <c r="U91" s="29">
        <f t="shared" si="59"/>
        <v>44735</v>
      </c>
      <c r="V91" s="3"/>
      <c r="W91" s="4"/>
      <c r="X91" s="120"/>
      <c r="Y91" s="86"/>
      <c r="Z91" s="123"/>
      <c r="AA91" s="87"/>
      <c r="AB91" s="123"/>
      <c r="AC91" s="123"/>
      <c r="AD91" s="121"/>
      <c r="AE91" s="123"/>
      <c r="AF91" s="120"/>
      <c r="AG91" s="122"/>
      <c r="AH91" s="86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2">
        <f t="shared" si="62"/>
        <v>44735</v>
      </c>
      <c r="B92" s="83">
        <f t="shared" ca="1" si="63"/>
        <v>1012.866941</v>
      </c>
      <c r="C92" s="14">
        <f t="shared" si="49"/>
        <v>1000</v>
      </c>
      <c r="D92" s="58">
        <f t="shared" si="50"/>
        <v>44732</v>
      </c>
      <c r="E92" s="56">
        <f ca="1">IF(D92&lt;$B$1,VLOOKUP(D92,[1]DI!$A$4:$B$15000,2,FALSE),0)</f>
        <v>0.13150000000000001</v>
      </c>
      <c r="F92" s="14">
        <f t="shared" ca="1" si="51"/>
        <v>1.0004903700000001</v>
      </c>
      <c r="G92" s="85">
        <f t="shared" ca="1" si="66"/>
        <v>1.0361655224547499</v>
      </c>
      <c r="H92" s="85">
        <f t="shared" ca="1" si="52"/>
        <v>1.0254283300796201</v>
      </c>
      <c r="I92" s="14">
        <f t="shared" ca="1" si="64"/>
        <v>1.0104709300000001</v>
      </c>
      <c r="J92" s="13">
        <f t="shared" si="53"/>
        <v>2.75E-2</v>
      </c>
      <c r="K92" s="29">
        <f t="shared" si="54"/>
        <v>44704</v>
      </c>
      <c r="L92" s="2">
        <f t="shared" si="55"/>
        <v>22</v>
      </c>
      <c r="M92" s="17">
        <f t="shared" si="56"/>
        <v>22</v>
      </c>
      <c r="N92" s="12">
        <f t="shared" si="45"/>
        <v>1.0023711829999999</v>
      </c>
      <c r="O92" s="12">
        <f t="shared" ca="1" si="46"/>
        <v>1.012866941</v>
      </c>
      <c r="P92" s="17">
        <f t="shared" si="57"/>
        <v>4</v>
      </c>
      <c r="Q92" s="14">
        <f t="shared" ca="1" si="47"/>
        <v>12.866941000000001</v>
      </c>
      <c r="R92" s="20">
        <f t="shared" si="48"/>
        <v>0</v>
      </c>
      <c r="S92" s="14">
        <f t="shared" si="65"/>
        <v>0</v>
      </c>
      <c r="T92" s="4" t="str">
        <f t="shared" si="58"/>
        <v>J=</v>
      </c>
      <c r="U92" s="29">
        <f t="shared" si="59"/>
        <v>44735</v>
      </c>
      <c r="V92" s="3"/>
      <c r="W92" s="4"/>
      <c r="X92" s="120"/>
      <c r="Y92" s="86"/>
      <c r="Z92" s="123"/>
      <c r="AA92" s="87"/>
      <c r="AB92" s="123"/>
      <c r="AC92" s="123"/>
      <c r="AD92" s="121"/>
      <c r="AE92" s="123"/>
      <c r="AF92" s="120"/>
      <c r="AG92" s="122"/>
      <c r="AH92" s="86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2">
        <f t="shared" si="62"/>
        <v>44736</v>
      </c>
      <c r="B93" s="83">
        <f t="shared" ca="1" si="63"/>
        <v>1000.598082</v>
      </c>
      <c r="C93" s="14">
        <f t="shared" si="49"/>
        <v>1000</v>
      </c>
      <c r="D93" s="58">
        <f t="shared" si="50"/>
        <v>44733</v>
      </c>
      <c r="E93" s="56">
        <f ca="1">IF(D93&lt;$B$1,VLOOKUP(D93,[1]DI!$A$4:$B$15000,2,FALSE),0)</f>
        <v>0.13150000000000001</v>
      </c>
      <c r="F93" s="14">
        <f t="shared" ca="1" si="51"/>
        <v>1.0004903700000001</v>
      </c>
      <c r="G93" s="85">
        <f t="shared" ca="1" si="66"/>
        <v>1.036673626942</v>
      </c>
      <c r="H93" s="85">
        <f t="shared" ca="1" si="52"/>
        <v>1.0361655224547499</v>
      </c>
      <c r="I93" s="14">
        <f t="shared" ca="1" si="64"/>
        <v>1.0004903700000001</v>
      </c>
      <c r="J93" s="13">
        <f t="shared" si="53"/>
        <v>2.75E-2</v>
      </c>
      <c r="K93" s="29">
        <f t="shared" si="54"/>
        <v>44735</v>
      </c>
      <c r="L93" s="2">
        <f t="shared" si="55"/>
        <v>1</v>
      </c>
      <c r="M93" s="17">
        <f t="shared" si="56"/>
        <v>1</v>
      </c>
      <c r="N93" s="12">
        <f t="shared" si="45"/>
        <v>1.000107659</v>
      </c>
      <c r="O93" s="12">
        <f t="shared" ca="1" si="46"/>
        <v>1.000598082</v>
      </c>
      <c r="P93" s="17">
        <f t="shared" si="57"/>
        <v>0</v>
      </c>
      <c r="Q93" s="14">
        <f t="shared" ca="1" si="47"/>
        <v>0.598082</v>
      </c>
      <c r="R93" s="20">
        <f t="shared" si="48"/>
        <v>0</v>
      </c>
      <c r="S93" s="14">
        <f t="shared" si="65"/>
        <v>0</v>
      </c>
      <c r="T93" s="4" t="str">
        <f t="shared" si="58"/>
        <v>J=</v>
      </c>
      <c r="U93" s="29">
        <f t="shared" si="59"/>
        <v>44764</v>
      </c>
      <c r="V93" s="3"/>
      <c r="W93" s="4"/>
      <c r="X93" s="120"/>
      <c r="Y93" s="86"/>
      <c r="Z93" s="123"/>
      <c r="AA93" s="87"/>
      <c r="AB93" s="123"/>
      <c r="AC93" s="123"/>
      <c r="AD93" s="121"/>
      <c r="AE93" s="123"/>
      <c r="AF93" s="120"/>
      <c r="AG93" s="122"/>
      <c r="AH93" s="86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2">
        <f t="shared" si="62"/>
        <v>44739</v>
      </c>
      <c r="B94" s="83">
        <f t="shared" ca="1" si="63"/>
        <v>1001.196521</v>
      </c>
      <c r="C94" s="14">
        <f t="shared" si="49"/>
        <v>1000</v>
      </c>
      <c r="D94" s="58">
        <f t="shared" si="50"/>
        <v>44734</v>
      </c>
      <c r="E94" s="56">
        <f ca="1">IF(D94&lt;$B$1,VLOOKUP(D94,[1]DI!$A$4:$B$15000,2,FALSE),0)</f>
        <v>0.13150000000000001</v>
      </c>
      <c r="F94" s="14">
        <f t="shared" ca="1" si="51"/>
        <v>1.0004903700000001</v>
      </c>
      <c r="G94" s="85">
        <f t="shared" ca="1" si="66"/>
        <v>1.0371819805884399</v>
      </c>
      <c r="H94" s="85">
        <f t="shared" ca="1" si="52"/>
        <v>1.0361655224547499</v>
      </c>
      <c r="I94" s="14">
        <f t="shared" ca="1" si="64"/>
        <v>1.00098098</v>
      </c>
      <c r="J94" s="13">
        <f t="shared" si="53"/>
        <v>2.75E-2</v>
      </c>
      <c r="K94" s="29">
        <f t="shared" si="54"/>
        <v>44735</v>
      </c>
      <c r="L94" s="2">
        <f t="shared" si="55"/>
        <v>2</v>
      </c>
      <c r="M94" s="17">
        <f t="shared" si="56"/>
        <v>2</v>
      </c>
      <c r="N94" s="12">
        <f t="shared" si="45"/>
        <v>1.0002153300000001</v>
      </c>
      <c r="O94" s="12">
        <f t="shared" ca="1" si="46"/>
        <v>1.001196521</v>
      </c>
      <c r="P94" s="17">
        <f t="shared" si="57"/>
        <v>0</v>
      </c>
      <c r="Q94" s="14">
        <f t="shared" ca="1" si="47"/>
        <v>1.1965209999999999</v>
      </c>
      <c r="R94" s="20">
        <f t="shared" si="48"/>
        <v>0</v>
      </c>
      <c r="S94" s="14">
        <f t="shared" si="65"/>
        <v>0</v>
      </c>
      <c r="T94" s="4" t="str">
        <f t="shared" si="58"/>
        <v>J=</v>
      </c>
      <c r="U94" s="29">
        <f t="shared" si="59"/>
        <v>44764</v>
      </c>
      <c r="V94" s="3"/>
      <c r="W94" s="4"/>
      <c r="X94" s="120"/>
      <c r="Y94" s="86"/>
      <c r="Z94" s="123"/>
      <c r="AA94" s="87"/>
      <c r="AB94" s="123"/>
      <c r="AC94" s="123"/>
      <c r="AD94" s="121"/>
      <c r="AE94" s="123"/>
      <c r="AF94" s="120"/>
      <c r="AG94" s="122"/>
      <c r="AH94" s="86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2">
        <f t="shared" si="62"/>
        <v>44740</v>
      </c>
      <c r="B95" s="83">
        <f t="shared" ca="1" si="63"/>
        <v>1001.795317</v>
      </c>
      <c r="C95" s="14">
        <f t="shared" si="49"/>
        <v>1000</v>
      </c>
      <c r="D95" s="58">
        <f t="shared" si="50"/>
        <v>44735</v>
      </c>
      <c r="E95" s="56">
        <f ca="1">IF(D95&lt;$B$1,VLOOKUP(D95,[1]DI!$A$4:$B$15000,2,FALSE),0)</f>
        <v>0.13150000000000001</v>
      </c>
      <c r="F95" s="14">
        <f t="shared" ca="1" si="51"/>
        <v>1.0004903700000001</v>
      </c>
      <c r="G95" s="85">
        <f t="shared" ca="1" si="66"/>
        <v>1.03769058351626</v>
      </c>
      <c r="H95" s="85">
        <f t="shared" ca="1" si="52"/>
        <v>1.0361655224547499</v>
      </c>
      <c r="I95" s="14">
        <f t="shared" ca="1" si="64"/>
        <v>1.0014718300000001</v>
      </c>
      <c r="J95" s="13">
        <f t="shared" si="53"/>
        <v>2.75E-2</v>
      </c>
      <c r="K95" s="29">
        <f t="shared" si="54"/>
        <v>44735</v>
      </c>
      <c r="L95" s="2">
        <f t="shared" si="55"/>
        <v>3</v>
      </c>
      <c r="M95" s="17">
        <f t="shared" si="56"/>
        <v>3</v>
      </c>
      <c r="N95" s="12">
        <f t="shared" si="45"/>
        <v>1.000323012</v>
      </c>
      <c r="O95" s="12">
        <f t="shared" ca="1" si="46"/>
        <v>1.001795317</v>
      </c>
      <c r="P95" s="17">
        <f t="shared" si="57"/>
        <v>0</v>
      </c>
      <c r="Q95" s="14">
        <f t="shared" ca="1" si="47"/>
        <v>1.7953170000000001</v>
      </c>
      <c r="R95" s="20">
        <f t="shared" si="48"/>
        <v>0</v>
      </c>
      <c r="S95" s="14">
        <f t="shared" si="65"/>
        <v>0</v>
      </c>
      <c r="T95" s="4" t="str">
        <f t="shared" si="58"/>
        <v>J=</v>
      </c>
      <c r="U95" s="29">
        <f t="shared" si="59"/>
        <v>44764</v>
      </c>
      <c r="V95" s="3"/>
      <c r="W95" s="4"/>
      <c r="X95" s="120"/>
      <c r="Y95" s="86"/>
      <c r="Z95" s="123"/>
      <c r="AA95" s="87"/>
      <c r="AB95" s="123"/>
      <c r="AC95" s="123"/>
      <c r="AD95" s="121"/>
      <c r="AE95" s="123"/>
      <c r="AF95" s="120"/>
      <c r="AG95" s="122"/>
      <c r="AH95" s="86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2">
        <f t="shared" si="62"/>
        <v>44741</v>
      </c>
      <c r="B96" s="83">
        <f t="shared" ca="1" si="63"/>
        <v>1002.3944709899999</v>
      </c>
      <c r="C96" s="14">
        <f t="shared" si="49"/>
        <v>1000</v>
      </c>
      <c r="D96" s="58">
        <f t="shared" si="50"/>
        <v>44736</v>
      </c>
      <c r="E96" s="56">
        <f ca="1">IF(D96&lt;$B$1,VLOOKUP(D96,[1]DI!$A$4:$B$15000,2,FALSE),0)</f>
        <v>0.13150000000000001</v>
      </c>
      <c r="F96" s="14">
        <f t="shared" ca="1" si="51"/>
        <v>1.0004903700000001</v>
      </c>
      <c r="G96" s="85">
        <f t="shared" ca="1" si="66"/>
        <v>1.0381994358477</v>
      </c>
      <c r="H96" s="85">
        <f t="shared" ca="1" si="52"/>
        <v>1.0361655224547499</v>
      </c>
      <c r="I96" s="14">
        <f t="shared" ca="1" si="64"/>
        <v>1.00196292</v>
      </c>
      <c r="J96" s="13">
        <f t="shared" si="53"/>
        <v>2.75E-2</v>
      </c>
      <c r="K96" s="29">
        <f t="shared" si="54"/>
        <v>44735</v>
      </c>
      <c r="L96" s="2">
        <f t="shared" si="55"/>
        <v>4</v>
      </c>
      <c r="M96" s="17">
        <f t="shared" si="56"/>
        <v>4</v>
      </c>
      <c r="N96" s="12">
        <f t="shared" si="45"/>
        <v>1.0004307059999999</v>
      </c>
      <c r="O96" s="12">
        <f t="shared" ca="1" si="46"/>
        <v>1.0023944709999999</v>
      </c>
      <c r="P96" s="17">
        <f t="shared" si="57"/>
        <v>0</v>
      </c>
      <c r="Q96" s="14">
        <f t="shared" ca="1" si="47"/>
        <v>2.3944709899999999</v>
      </c>
      <c r="R96" s="20">
        <f t="shared" si="48"/>
        <v>0</v>
      </c>
      <c r="S96" s="14">
        <f t="shared" si="65"/>
        <v>0</v>
      </c>
      <c r="T96" s="4" t="str">
        <f t="shared" si="58"/>
        <v>J=</v>
      </c>
      <c r="U96" s="29">
        <f t="shared" si="59"/>
        <v>44764</v>
      </c>
      <c r="V96" s="3"/>
      <c r="W96" s="4"/>
      <c r="X96" s="120"/>
      <c r="Y96" s="86"/>
      <c r="Z96" s="123"/>
      <c r="AA96" s="87"/>
      <c r="AB96" s="123"/>
      <c r="AC96" s="123"/>
      <c r="AD96" s="121"/>
      <c r="AE96" s="123"/>
      <c r="AF96" s="120"/>
      <c r="AG96" s="122"/>
      <c r="AH96" s="86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2">
        <f t="shared" si="62"/>
        <v>44742</v>
      </c>
      <c r="B97" s="83">
        <f t="shared" ca="1" si="63"/>
        <v>1002.993993</v>
      </c>
      <c r="C97" s="14">
        <f t="shared" si="49"/>
        <v>1000</v>
      </c>
      <c r="D97" s="58">
        <f t="shared" si="50"/>
        <v>44739</v>
      </c>
      <c r="E97" s="56">
        <f ca="1">IF(D97&lt;$B$1,VLOOKUP(D97,[1]DI!$A$4:$B$15000,2,FALSE),0)</f>
        <v>0.13150000000000001</v>
      </c>
      <c r="F97" s="14">
        <f t="shared" ca="1" si="51"/>
        <v>1.0004903700000001</v>
      </c>
      <c r="G97" s="85">
        <f t="shared" ca="1" si="66"/>
        <v>1.03870853770506</v>
      </c>
      <c r="H97" s="85">
        <f t="shared" ca="1" si="52"/>
        <v>1.0361655224547499</v>
      </c>
      <c r="I97" s="14">
        <f t="shared" ca="1" si="64"/>
        <v>1.0024542599999999</v>
      </c>
      <c r="J97" s="13">
        <f t="shared" si="53"/>
        <v>2.75E-2</v>
      </c>
      <c r="K97" s="29">
        <f t="shared" si="54"/>
        <v>44735</v>
      </c>
      <c r="L97" s="2">
        <f t="shared" si="55"/>
        <v>5</v>
      </c>
      <c r="M97" s="17">
        <f t="shared" si="56"/>
        <v>5</v>
      </c>
      <c r="N97" s="12">
        <f t="shared" si="45"/>
        <v>1.000538412</v>
      </c>
      <c r="O97" s="12">
        <f t="shared" ca="1" si="46"/>
        <v>1.002993993</v>
      </c>
      <c r="P97" s="17">
        <f t="shared" si="57"/>
        <v>0</v>
      </c>
      <c r="Q97" s="14">
        <f t="shared" ca="1" si="47"/>
        <v>2.9939930000000001</v>
      </c>
      <c r="R97" s="20">
        <f t="shared" si="48"/>
        <v>0</v>
      </c>
      <c r="S97" s="14">
        <f t="shared" si="65"/>
        <v>0</v>
      </c>
      <c r="T97" s="4" t="str">
        <f t="shared" si="58"/>
        <v>J=</v>
      </c>
      <c r="U97" s="29">
        <f t="shared" si="59"/>
        <v>44764</v>
      </c>
      <c r="V97" s="3"/>
      <c r="W97" s="4"/>
      <c r="X97" s="120"/>
      <c r="Y97" s="86"/>
      <c r="Z97" s="123"/>
      <c r="AA97" s="87"/>
      <c r="AB97" s="123"/>
      <c r="AC97" s="123"/>
      <c r="AD97" s="121"/>
      <c r="AE97" s="123"/>
      <c r="AF97" s="120"/>
      <c r="AG97" s="122"/>
      <c r="AH97" s="86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2">
        <f t="shared" si="62"/>
        <v>44743</v>
      </c>
      <c r="B98" s="83">
        <f t="shared" ca="1" si="63"/>
        <v>1003.5938619999999</v>
      </c>
      <c r="C98" s="14">
        <f t="shared" si="49"/>
        <v>1000</v>
      </c>
      <c r="D98" s="58">
        <f t="shared" si="50"/>
        <v>44740</v>
      </c>
      <c r="E98" s="56">
        <f ca="1">IF(D98&lt;$B$1,VLOOKUP(D98,[1]DI!$A$4:$B$15000,2,FALSE),0)</f>
        <v>0.13150000000000001</v>
      </c>
      <c r="F98" s="14">
        <f t="shared" ca="1" si="51"/>
        <v>1.0004903700000001</v>
      </c>
      <c r="G98" s="85">
        <f t="shared" ca="1" si="66"/>
        <v>1.03921788921069</v>
      </c>
      <c r="H98" s="85">
        <f t="shared" ca="1" si="52"/>
        <v>1.0361655224547499</v>
      </c>
      <c r="I98" s="14">
        <f t="shared" ca="1" si="64"/>
        <v>1.00294583</v>
      </c>
      <c r="J98" s="13">
        <f t="shared" si="53"/>
        <v>2.75E-2</v>
      </c>
      <c r="K98" s="29">
        <f t="shared" si="54"/>
        <v>44735</v>
      </c>
      <c r="L98" s="2">
        <f t="shared" si="55"/>
        <v>6</v>
      </c>
      <c r="M98" s="17">
        <f t="shared" si="56"/>
        <v>6</v>
      </c>
      <c r="N98" s="12">
        <f t="shared" si="45"/>
        <v>1.0006461289999999</v>
      </c>
      <c r="O98" s="12">
        <f t="shared" ca="1" si="46"/>
        <v>1.003593862</v>
      </c>
      <c r="P98" s="17">
        <f t="shared" si="57"/>
        <v>0</v>
      </c>
      <c r="Q98" s="14">
        <f t="shared" ca="1" si="47"/>
        <v>3.5938620000000001</v>
      </c>
      <c r="R98" s="20">
        <f t="shared" si="48"/>
        <v>0</v>
      </c>
      <c r="S98" s="14">
        <f t="shared" si="65"/>
        <v>0</v>
      </c>
      <c r="T98" s="4" t="str">
        <f t="shared" si="58"/>
        <v>J=</v>
      </c>
      <c r="U98" s="29">
        <f t="shared" si="59"/>
        <v>44764</v>
      </c>
      <c r="V98" s="3"/>
      <c r="W98" s="4"/>
      <c r="X98" s="120"/>
      <c r="Y98" s="86"/>
      <c r="Z98" s="123"/>
      <c r="AA98" s="87"/>
      <c r="AB98" s="123"/>
      <c r="AC98" s="123"/>
      <c r="AD98" s="121"/>
      <c r="AE98" s="123"/>
      <c r="AF98" s="120"/>
      <c r="AG98" s="122"/>
      <c r="AH98" s="86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2">
        <f t="shared" si="62"/>
        <v>44746</v>
      </c>
      <c r="B99" s="83">
        <f t="shared" ca="1" si="63"/>
        <v>1004.194089</v>
      </c>
      <c r="C99" s="14">
        <f t="shared" si="49"/>
        <v>1000</v>
      </c>
      <c r="D99" s="58">
        <f t="shared" si="50"/>
        <v>44741</v>
      </c>
      <c r="E99" s="56">
        <f ca="1">IF(D99&lt;$B$1,VLOOKUP(D99,[1]DI!$A$4:$B$15000,2,FALSE),0)</f>
        <v>0.13150000000000001</v>
      </c>
      <c r="F99" s="14">
        <f t="shared" ca="1" si="51"/>
        <v>1.0004903700000001</v>
      </c>
      <c r="G99" s="85">
        <f t="shared" ca="1" si="66"/>
        <v>1.03972749048702</v>
      </c>
      <c r="H99" s="85">
        <f t="shared" ca="1" si="52"/>
        <v>1.0361655224547499</v>
      </c>
      <c r="I99" s="14">
        <f t="shared" ca="1" si="64"/>
        <v>1.00343764</v>
      </c>
      <c r="J99" s="13">
        <f t="shared" si="53"/>
        <v>2.75E-2</v>
      </c>
      <c r="K99" s="29">
        <f t="shared" si="54"/>
        <v>44735</v>
      </c>
      <c r="L99" s="2">
        <f t="shared" si="55"/>
        <v>7</v>
      </c>
      <c r="M99" s="17">
        <f t="shared" si="56"/>
        <v>7</v>
      </c>
      <c r="N99" s="12">
        <f t="shared" si="45"/>
        <v>1.0007538579999999</v>
      </c>
      <c r="O99" s="12">
        <f t="shared" ca="1" si="46"/>
        <v>1.0041940890000001</v>
      </c>
      <c r="P99" s="17">
        <f t="shared" si="57"/>
        <v>0</v>
      </c>
      <c r="Q99" s="14">
        <f t="shared" ca="1" si="47"/>
        <v>4.194089</v>
      </c>
      <c r="R99" s="20">
        <f t="shared" si="48"/>
        <v>0</v>
      </c>
      <c r="S99" s="14">
        <f t="shared" si="65"/>
        <v>0</v>
      </c>
      <c r="T99" s="4" t="str">
        <f t="shared" si="58"/>
        <v>J=</v>
      </c>
      <c r="U99" s="29">
        <f t="shared" si="59"/>
        <v>44764</v>
      </c>
      <c r="V99" s="3"/>
      <c r="W99" s="4"/>
      <c r="X99" s="120"/>
      <c r="Y99" s="86"/>
      <c r="Z99" s="123"/>
      <c r="AA99" s="87"/>
      <c r="AB99" s="123"/>
      <c r="AC99" s="123"/>
      <c r="AD99" s="121"/>
      <c r="AE99" s="123"/>
      <c r="AF99" s="120"/>
      <c r="AG99" s="122"/>
      <c r="AH99" s="86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2">
        <f t="shared" si="62"/>
        <v>44747</v>
      </c>
      <c r="B100" s="83">
        <f t="shared" ca="1" si="63"/>
        <v>1004.79468399</v>
      </c>
      <c r="C100" s="14">
        <f t="shared" si="49"/>
        <v>1000</v>
      </c>
      <c r="D100" s="58">
        <f t="shared" si="50"/>
        <v>44742</v>
      </c>
      <c r="E100" s="56">
        <f ca="1">IF(D100&lt;$B$1,VLOOKUP(D100,[1]DI!$A$4:$B$15000,2,FALSE),0)</f>
        <v>0.13150000000000001</v>
      </c>
      <c r="F100" s="14">
        <f t="shared" ca="1" si="51"/>
        <v>1.0004903700000001</v>
      </c>
      <c r="G100" s="85">
        <f t="shared" ca="1" si="66"/>
        <v>1.04023734165653</v>
      </c>
      <c r="H100" s="85">
        <f t="shared" ca="1" si="52"/>
        <v>1.0361655224547499</v>
      </c>
      <c r="I100" s="14">
        <f t="shared" ca="1" si="64"/>
        <v>1.0039297</v>
      </c>
      <c r="J100" s="13">
        <f t="shared" si="53"/>
        <v>2.75E-2</v>
      </c>
      <c r="K100" s="29">
        <f t="shared" si="54"/>
        <v>44735</v>
      </c>
      <c r="L100" s="2">
        <f t="shared" si="55"/>
        <v>8</v>
      </c>
      <c r="M100" s="17">
        <f t="shared" si="56"/>
        <v>8</v>
      </c>
      <c r="N100" s="12">
        <f t="shared" si="45"/>
        <v>1.000861598</v>
      </c>
      <c r="O100" s="12">
        <f t="shared" ca="1" si="46"/>
        <v>1.0047946839999999</v>
      </c>
      <c r="P100" s="17">
        <f t="shared" si="57"/>
        <v>0</v>
      </c>
      <c r="Q100" s="14">
        <f t="shared" ca="1" si="47"/>
        <v>4.7946839900000002</v>
      </c>
      <c r="R100" s="20">
        <f t="shared" si="48"/>
        <v>0</v>
      </c>
      <c r="S100" s="14">
        <f t="shared" si="65"/>
        <v>0</v>
      </c>
      <c r="T100" s="4" t="str">
        <f t="shared" si="58"/>
        <v>J=</v>
      </c>
      <c r="U100" s="29">
        <f t="shared" si="59"/>
        <v>44764</v>
      </c>
      <c r="V100" s="3"/>
      <c r="W100" s="4"/>
      <c r="X100" s="120"/>
      <c r="Y100" s="86"/>
      <c r="Z100" s="123"/>
      <c r="AA100" s="87"/>
      <c r="AB100" s="123"/>
      <c r="AC100" s="123"/>
      <c r="AD100" s="121"/>
      <c r="AE100" s="123"/>
      <c r="AF100" s="120"/>
      <c r="AG100" s="122"/>
      <c r="AH100" s="86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2">
        <f t="shared" si="62"/>
        <v>44748</v>
      </c>
      <c r="B101" s="83">
        <f t="shared" ca="1" si="63"/>
        <v>1005.395636</v>
      </c>
      <c r="C101" s="14">
        <f t="shared" si="49"/>
        <v>1000</v>
      </c>
      <c r="D101" s="58">
        <f t="shared" si="50"/>
        <v>44743</v>
      </c>
      <c r="E101" s="56">
        <f ca="1">IF(D101&lt;$B$1,VLOOKUP(D101,[1]DI!$A$4:$B$15000,2,FALSE),0)</f>
        <v>0.13150000000000001</v>
      </c>
      <c r="F101" s="14">
        <f t="shared" ca="1" si="51"/>
        <v>1.0004903700000001</v>
      </c>
      <c r="G101" s="85">
        <f t="shared" ca="1" si="66"/>
        <v>1.04074744284176</v>
      </c>
      <c r="H101" s="85">
        <f t="shared" ca="1" si="52"/>
        <v>1.0361655224547499</v>
      </c>
      <c r="I101" s="14">
        <f t="shared" ca="1" si="64"/>
        <v>1.0044219999999999</v>
      </c>
      <c r="J101" s="13">
        <f t="shared" si="53"/>
        <v>2.75E-2</v>
      </c>
      <c r="K101" s="29">
        <f t="shared" si="54"/>
        <v>44735</v>
      </c>
      <c r="L101" s="2">
        <f t="shared" si="55"/>
        <v>9</v>
      </c>
      <c r="M101" s="17">
        <f t="shared" si="56"/>
        <v>9</v>
      </c>
      <c r="N101" s="12">
        <f t="shared" si="45"/>
        <v>1.0009693500000001</v>
      </c>
      <c r="O101" s="12">
        <f t="shared" ca="1" si="46"/>
        <v>1.005395636</v>
      </c>
      <c r="P101" s="17">
        <f t="shared" si="57"/>
        <v>0</v>
      </c>
      <c r="Q101" s="14">
        <f t="shared" ca="1" si="47"/>
        <v>5.3956359999999997</v>
      </c>
      <c r="R101" s="20">
        <f t="shared" si="48"/>
        <v>0</v>
      </c>
      <c r="S101" s="14">
        <f t="shared" si="65"/>
        <v>0</v>
      </c>
      <c r="T101" s="4" t="str">
        <f t="shared" si="58"/>
        <v>J=</v>
      </c>
      <c r="U101" s="29">
        <f t="shared" si="59"/>
        <v>44764</v>
      </c>
      <c r="V101" s="3"/>
      <c r="W101" s="4"/>
      <c r="X101" s="120"/>
      <c r="Y101" s="86"/>
      <c r="Z101" s="123"/>
      <c r="AA101" s="87"/>
      <c r="AB101" s="123"/>
      <c r="AC101" s="123"/>
      <c r="AD101" s="121"/>
      <c r="AE101" s="123"/>
      <c r="AF101" s="120"/>
      <c r="AG101" s="122"/>
      <c r="AH101" s="86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2">
        <f t="shared" si="62"/>
        <v>44749</v>
      </c>
      <c r="B102" s="83">
        <f t="shared" ca="1" si="63"/>
        <v>1005.996938</v>
      </c>
      <c r="C102" s="14">
        <f t="shared" si="49"/>
        <v>1000</v>
      </c>
      <c r="D102" s="58">
        <f t="shared" si="50"/>
        <v>44746</v>
      </c>
      <c r="E102" s="56">
        <f ca="1">IF(D102&lt;$B$1,VLOOKUP(D102,[1]DI!$A$4:$B$15000,2,FALSE),0)</f>
        <v>0.13150000000000001</v>
      </c>
      <c r="F102" s="14">
        <f t="shared" ca="1" si="51"/>
        <v>1.0004903700000001</v>
      </c>
      <c r="G102" s="85">
        <f t="shared" ca="1" si="66"/>
        <v>1.0412577941653101</v>
      </c>
      <c r="H102" s="85">
        <f t="shared" ca="1" si="52"/>
        <v>1.0361655224547499</v>
      </c>
      <c r="I102" s="14">
        <f t="shared" ca="1" si="64"/>
        <v>1.00491453</v>
      </c>
      <c r="J102" s="13">
        <f t="shared" si="53"/>
        <v>2.75E-2</v>
      </c>
      <c r="K102" s="29">
        <f t="shared" si="54"/>
        <v>44735</v>
      </c>
      <c r="L102" s="2">
        <f t="shared" si="55"/>
        <v>10</v>
      </c>
      <c r="M102" s="17">
        <f t="shared" si="56"/>
        <v>10</v>
      </c>
      <c r="N102" s="12">
        <f t="shared" si="45"/>
        <v>1.0010771140000001</v>
      </c>
      <c r="O102" s="12">
        <f t="shared" ca="1" si="46"/>
        <v>1.005996938</v>
      </c>
      <c r="P102" s="17">
        <f t="shared" si="57"/>
        <v>0</v>
      </c>
      <c r="Q102" s="14">
        <f t="shared" ca="1" si="47"/>
        <v>5.9969380000000001</v>
      </c>
      <c r="R102" s="20">
        <f t="shared" si="48"/>
        <v>0</v>
      </c>
      <c r="S102" s="14">
        <f t="shared" si="65"/>
        <v>0</v>
      </c>
      <c r="T102" s="4" t="str">
        <f t="shared" si="58"/>
        <v>J=</v>
      </c>
      <c r="U102" s="29">
        <f t="shared" si="59"/>
        <v>44764</v>
      </c>
      <c r="V102" s="3"/>
      <c r="W102" s="4"/>
      <c r="X102" s="120"/>
      <c r="Y102" s="86"/>
      <c r="Z102" s="123"/>
      <c r="AA102" s="87"/>
      <c r="AB102" s="123"/>
      <c r="AC102" s="123"/>
      <c r="AD102" s="121"/>
      <c r="AE102" s="123"/>
      <c r="AF102" s="120"/>
      <c r="AG102" s="122"/>
      <c r="AH102" s="86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2">
        <f t="shared" si="62"/>
        <v>44750</v>
      </c>
      <c r="B103" s="83">
        <f t="shared" ca="1" si="63"/>
        <v>1006.598606</v>
      </c>
      <c r="C103" s="14">
        <f t="shared" si="49"/>
        <v>1000</v>
      </c>
      <c r="D103" s="58">
        <f t="shared" si="50"/>
        <v>44747</v>
      </c>
      <c r="E103" s="56">
        <f ca="1">IF(D103&lt;$B$1,VLOOKUP(D103,[1]DI!$A$4:$B$15000,2,FALSE),0)</f>
        <v>0.13150000000000001</v>
      </c>
      <c r="F103" s="14">
        <f t="shared" ca="1" si="51"/>
        <v>1.0004903700000001</v>
      </c>
      <c r="G103" s="85">
        <f t="shared" ca="1" si="66"/>
        <v>1.04176839574983</v>
      </c>
      <c r="H103" s="85">
        <f t="shared" ca="1" si="52"/>
        <v>1.0361655224547499</v>
      </c>
      <c r="I103" s="14">
        <f t="shared" ca="1" si="64"/>
        <v>1.0054073100000001</v>
      </c>
      <c r="J103" s="13">
        <f t="shared" si="53"/>
        <v>2.75E-2</v>
      </c>
      <c r="K103" s="29">
        <f t="shared" si="54"/>
        <v>44735</v>
      </c>
      <c r="L103" s="2">
        <f t="shared" si="55"/>
        <v>11</v>
      </c>
      <c r="M103" s="17">
        <f t="shared" si="56"/>
        <v>11</v>
      </c>
      <c r="N103" s="12">
        <f t="shared" si="45"/>
        <v>1.0011848889999999</v>
      </c>
      <c r="O103" s="12">
        <f t="shared" ca="1" si="46"/>
        <v>1.0065986060000001</v>
      </c>
      <c r="P103" s="17">
        <f t="shared" si="57"/>
        <v>0</v>
      </c>
      <c r="Q103" s="14">
        <f t="shared" ca="1" si="47"/>
        <v>6.5986060000000002</v>
      </c>
      <c r="R103" s="20">
        <f t="shared" si="48"/>
        <v>0</v>
      </c>
      <c r="S103" s="14">
        <f t="shared" si="65"/>
        <v>0</v>
      </c>
      <c r="T103" s="4" t="str">
        <f t="shared" si="58"/>
        <v>J=</v>
      </c>
      <c r="U103" s="29">
        <f t="shared" si="59"/>
        <v>44764</v>
      </c>
      <c r="V103" s="3"/>
      <c r="W103" s="4"/>
      <c r="X103" s="120"/>
      <c r="Y103" s="86"/>
      <c r="Z103" s="123"/>
      <c r="AA103" s="87"/>
      <c r="AB103" s="123"/>
      <c r="AC103" s="123"/>
      <c r="AD103" s="121"/>
      <c r="AE103" s="123"/>
      <c r="AF103" s="120"/>
      <c r="AG103" s="122"/>
      <c r="AH103" s="86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2">
        <f t="shared" si="62"/>
        <v>44753</v>
      </c>
      <c r="B104" s="83">
        <f t="shared" ca="1" si="63"/>
        <v>1007.200643</v>
      </c>
      <c r="C104" s="14">
        <f t="shared" si="49"/>
        <v>1000</v>
      </c>
      <c r="D104" s="58">
        <f t="shared" si="50"/>
        <v>44748</v>
      </c>
      <c r="E104" s="56">
        <f ca="1">IF(D104&lt;$B$1,VLOOKUP(D104,[1]DI!$A$4:$B$15000,2,FALSE),0)</f>
        <v>0.13150000000000001</v>
      </c>
      <c r="F104" s="14">
        <f t="shared" ca="1" si="51"/>
        <v>1.0004903700000001</v>
      </c>
      <c r="G104" s="85">
        <f t="shared" ca="1" si="66"/>
        <v>1.04227924771805</v>
      </c>
      <c r="H104" s="85">
        <f t="shared" ca="1" si="52"/>
        <v>1.0361655224547499</v>
      </c>
      <c r="I104" s="14">
        <f t="shared" ca="1" si="64"/>
        <v>1.0059003399999999</v>
      </c>
      <c r="J104" s="13">
        <f t="shared" si="53"/>
        <v>2.75E-2</v>
      </c>
      <c r="K104" s="29">
        <f t="shared" si="54"/>
        <v>44735</v>
      </c>
      <c r="L104" s="2">
        <f t="shared" si="55"/>
        <v>12</v>
      </c>
      <c r="M104" s="17">
        <f t="shared" si="56"/>
        <v>12</v>
      </c>
      <c r="N104" s="12">
        <f t="shared" si="45"/>
        <v>1.001292676</v>
      </c>
      <c r="O104" s="12">
        <f t="shared" ca="1" si="46"/>
        <v>1.007200643</v>
      </c>
      <c r="P104" s="17">
        <f t="shared" si="57"/>
        <v>0</v>
      </c>
      <c r="Q104" s="14">
        <f t="shared" ca="1" si="47"/>
        <v>7.2006430000000003</v>
      </c>
      <c r="R104" s="20">
        <f t="shared" si="48"/>
        <v>0</v>
      </c>
      <c r="S104" s="14">
        <f t="shared" si="65"/>
        <v>0</v>
      </c>
      <c r="T104" s="4" t="str">
        <f t="shared" si="58"/>
        <v>J=</v>
      </c>
      <c r="U104" s="29">
        <f t="shared" si="59"/>
        <v>44764</v>
      </c>
      <c r="V104" s="3"/>
      <c r="W104" s="11"/>
      <c r="X104" s="120"/>
      <c r="Y104" s="86"/>
      <c r="Z104" s="123"/>
      <c r="AA104" s="87"/>
      <c r="AB104" s="123"/>
      <c r="AC104" s="123"/>
      <c r="AD104" s="121"/>
      <c r="AE104" s="123"/>
      <c r="AF104" s="120"/>
      <c r="AG104" s="122"/>
      <c r="AH104" s="86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2">
        <f t="shared" si="62"/>
        <v>44754</v>
      </c>
      <c r="B105" s="83">
        <f t="shared" ca="1" si="63"/>
        <v>1007.803028</v>
      </c>
      <c r="C105" s="14">
        <f t="shared" si="49"/>
        <v>1000</v>
      </c>
      <c r="D105" s="58">
        <f t="shared" si="50"/>
        <v>44749</v>
      </c>
      <c r="E105" s="56">
        <f ca="1">IF(D105&lt;$B$1,VLOOKUP(D105,[1]DI!$A$4:$B$15000,2,FALSE),0)</f>
        <v>0.13150000000000001</v>
      </c>
      <c r="F105" s="14">
        <f t="shared" ca="1" si="51"/>
        <v>1.0004903700000001</v>
      </c>
      <c r="G105" s="85">
        <f t="shared" ca="1" si="66"/>
        <v>1.04279035019275</v>
      </c>
      <c r="H105" s="85">
        <f t="shared" ca="1" si="52"/>
        <v>1.0361655224547499</v>
      </c>
      <c r="I105" s="14">
        <f t="shared" ca="1" si="64"/>
        <v>1.0063936</v>
      </c>
      <c r="J105" s="13">
        <f t="shared" si="53"/>
        <v>2.75E-2</v>
      </c>
      <c r="K105" s="29">
        <f t="shared" si="54"/>
        <v>44735</v>
      </c>
      <c r="L105" s="2">
        <f t="shared" si="55"/>
        <v>13</v>
      </c>
      <c r="M105" s="17">
        <f t="shared" si="56"/>
        <v>13</v>
      </c>
      <c r="N105" s="12">
        <f t="shared" si="45"/>
        <v>1.001400474</v>
      </c>
      <c r="O105" s="12">
        <f t="shared" ca="1" si="46"/>
        <v>1.0078030280000001</v>
      </c>
      <c r="P105" s="17">
        <f t="shared" si="57"/>
        <v>0</v>
      </c>
      <c r="Q105" s="14">
        <f t="shared" ca="1" si="47"/>
        <v>7.8030280000000003</v>
      </c>
      <c r="R105" s="20">
        <f t="shared" si="48"/>
        <v>0</v>
      </c>
      <c r="S105" s="14">
        <f t="shared" si="65"/>
        <v>0</v>
      </c>
      <c r="T105" s="4" t="str">
        <f t="shared" si="58"/>
        <v>J=</v>
      </c>
      <c r="U105" s="29">
        <f t="shared" si="59"/>
        <v>44764</v>
      </c>
      <c r="V105" s="3"/>
      <c r="W105" s="4"/>
      <c r="X105" s="120"/>
      <c r="Y105" s="86"/>
      <c r="Z105" s="123"/>
      <c r="AA105" s="87"/>
      <c r="AB105" s="123"/>
      <c r="AC105" s="123"/>
      <c r="AD105" s="121"/>
      <c r="AE105" s="123"/>
      <c r="AF105" s="120"/>
      <c r="AG105" s="122"/>
      <c r="AH105" s="86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2">
        <f t="shared" si="62"/>
        <v>44755</v>
      </c>
      <c r="B106" s="83">
        <f t="shared" ca="1" si="63"/>
        <v>1008.40578299</v>
      </c>
      <c r="C106" s="14">
        <f t="shared" si="49"/>
        <v>1000</v>
      </c>
      <c r="D106" s="58">
        <f t="shared" si="50"/>
        <v>44750</v>
      </c>
      <c r="E106" s="56">
        <f ca="1">IF(D106&lt;$B$1,VLOOKUP(D106,[1]DI!$A$4:$B$15000,2,FALSE),0)</f>
        <v>0.13150000000000001</v>
      </c>
      <c r="F106" s="14">
        <f t="shared" ca="1" si="51"/>
        <v>1.0004903700000001</v>
      </c>
      <c r="G106" s="85">
        <f t="shared" ca="1" si="66"/>
        <v>1.04330170329677</v>
      </c>
      <c r="H106" s="85">
        <f t="shared" ca="1" si="52"/>
        <v>1.0361655224547499</v>
      </c>
      <c r="I106" s="14">
        <f t="shared" ca="1" si="64"/>
        <v>1.0068871100000001</v>
      </c>
      <c r="J106" s="13">
        <f t="shared" si="53"/>
        <v>2.75E-2</v>
      </c>
      <c r="K106" s="29">
        <f t="shared" si="54"/>
        <v>44735</v>
      </c>
      <c r="L106" s="2">
        <f t="shared" si="55"/>
        <v>14</v>
      </c>
      <c r="M106" s="17">
        <f t="shared" si="56"/>
        <v>14</v>
      </c>
      <c r="N106" s="12">
        <f t="shared" si="45"/>
        <v>1.0015082850000001</v>
      </c>
      <c r="O106" s="12">
        <f t="shared" ca="1" si="46"/>
        <v>1.0084057829999999</v>
      </c>
      <c r="P106" s="17">
        <f t="shared" si="57"/>
        <v>0</v>
      </c>
      <c r="Q106" s="14">
        <f t="shared" ca="1" si="47"/>
        <v>8.4057829900000005</v>
      </c>
      <c r="R106" s="20">
        <f t="shared" si="48"/>
        <v>0</v>
      </c>
      <c r="S106" s="14">
        <f t="shared" si="65"/>
        <v>0</v>
      </c>
      <c r="T106" s="4" t="str">
        <f t="shared" si="58"/>
        <v>J=</v>
      </c>
      <c r="U106" s="29">
        <f t="shared" si="59"/>
        <v>44764</v>
      </c>
      <c r="V106" s="3"/>
      <c r="W106" s="4"/>
      <c r="X106" s="120"/>
      <c r="Y106" s="86"/>
      <c r="Z106" s="123"/>
      <c r="AA106" s="87"/>
      <c r="AB106" s="123"/>
      <c r="AC106" s="123"/>
      <c r="AD106" s="121"/>
      <c r="AE106" s="123"/>
      <c r="AF106" s="120"/>
      <c r="AG106" s="122"/>
      <c r="AH106" s="86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2">
        <f t="shared" si="62"/>
        <v>44756</v>
      </c>
      <c r="B107" s="83">
        <f t="shared" ca="1" si="63"/>
        <v>1009.00888399</v>
      </c>
      <c r="C107" s="14">
        <f t="shared" si="49"/>
        <v>1000</v>
      </c>
      <c r="D107" s="58">
        <f t="shared" si="50"/>
        <v>44753</v>
      </c>
      <c r="E107" s="56">
        <f ca="1">IF(D107&lt;$B$1,VLOOKUP(D107,[1]DI!$A$4:$B$15000,2,FALSE),0)</f>
        <v>0.13150000000000001</v>
      </c>
      <c r="F107" s="14">
        <f t="shared" ca="1" si="51"/>
        <v>1.0004903700000001</v>
      </c>
      <c r="G107" s="85">
        <f t="shared" ca="1" si="66"/>
        <v>1.04381330715302</v>
      </c>
      <c r="H107" s="85">
        <f t="shared" ca="1" si="52"/>
        <v>1.0361655224547499</v>
      </c>
      <c r="I107" s="14">
        <f t="shared" ca="1" si="64"/>
        <v>1.0073808500000001</v>
      </c>
      <c r="J107" s="13">
        <f t="shared" si="53"/>
        <v>2.75E-2</v>
      </c>
      <c r="K107" s="29">
        <f t="shared" si="54"/>
        <v>44735</v>
      </c>
      <c r="L107" s="2">
        <f t="shared" si="55"/>
        <v>15</v>
      </c>
      <c r="M107" s="17">
        <f t="shared" si="56"/>
        <v>15</v>
      </c>
      <c r="N107" s="12">
        <f t="shared" si="45"/>
        <v>1.001616106</v>
      </c>
      <c r="O107" s="12">
        <f t="shared" ca="1" si="46"/>
        <v>1.009008884</v>
      </c>
      <c r="P107" s="17">
        <f t="shared" si="57"/>
        <v>0</v>
      </c>
      <c r="Q107" s="14">
        <f t="shared" ca="1" si="47"/>
        <v>9.0088839899999993</v>
      </c>
      <c r="R107" s="20">
        <f t="shared" si="48"/>
        <v>0</v>
      </c>
      <c r="S107" s="14">
        <f t="shared" si="65"/>
        <v>0</v>
      </c>
      <c r="T107" s="4" t="str">
        <f t="shared" si="58"/>
        <v>J=</v>
      </c>
      <c r="U107" s="29">
        <f t="shared" si="59"/>
        <v>44764</v>
      </c>
      <c r="V107" s="3"/>
      <c r="W107" s="4"/>
      <c r="X107" s="120"/>
      <c r="Y107" s="86"/>
      <c r="Z107" s="123"/>
      <c r="AA107" s="87"/>
      <c r="AB107" s="123"/>
      <c r="AC107" s="123"/>
      <c r="AD107" s="121"/>
      <c r="AE107" s="123"/>
      <c r="AF107" s="120"/>
      <c r="AG107" s="122"/>
      <c r="AH107" s="86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2">
        <f t="shared" si="62"/>
        <v>44757</v>
      </c>
      <c r="B108" s="83">
        <f t="shared" ca="1" si="63"/>
        <v>1009.612355</v>
      </c>
      <c r="C108" s="14">
        <f t="shared" si="49"/>
        <v>1000</v>
      </c>
      <c r="D108" s="58">
        <f t="shared" si="50"/>
        <v>44754</v>
      </c>
      <c r="E108" s="56">
        <f ca="1">IF(D108&lt;$B$1,VLOOKUP(D108,[1]DI!$A$4:$B$15000,2,FALSE),0)</f>
        <v>0.13150000000000001</v>
      </c>
      <c r="F108" s="14">
        <f t="shared" ca="1" si="51"/>
        <v>1.0004903700000001</v>
      </c>
      <c r="G108" s="85">
        <f t="shared" ca="1" si="66"/>
        <v>1.04432516188445</v>
      </c>
      <c r="H108" s="85">
        <f t="shared" ca="1" si="52"/>
        <v>1.0361655224547499</v>
      </c>
      <c r="I108" s="14">
        <f t="shared" ca="1" si="64"/>
        <v>1.0078748399999999</v>
      </c>
      <c r="J108" s="13">
        <f t="shared" si="53"/>
        <v>2.75E-2</v>
      </c>
      <c r="K108" s="29">
        <f t="shared" si="54"/>
        <v>44735</v>
      </c>
      <c r="L108" s="2">
        <f t="shared" si="55"/>
        <v>16</v>
      </c>
      <c r="M108" s="17">
        <f t="shared" si="56"/>
        <v>16</v>
      </c>
      <c r="N108" s="12">
        <f t="shared" si="45"/>
        <v>1.0017239389999999</v>
      </c>
      <c r="O108" s="12">
        <f t="shared" ca="1" si="46"/>
        <v>1.009612355</v>
      </c>
      <c r="P108" s="17">
        <f t="shared" si="57"/>
        <v>0</v>
      </c>
      <c r="Q108" s="14">
        <f t="shared" ca="1" si="47"/>
        <v>9.6123550000000009</v>
      </c>
      <c r="R108" s="20">
        <f t="shared" si="48"/>
        <v>0</v>
      </c>
      <c r="S108" s="14">
        <f t="shared" si="65"/>
        <v>0</v>
      </c>
      <c r="T108" s="4" t="str">
        <f t="shared" si="58"/>
        <v>J=</v>
      </c>
      <c r="U108" s="29">
        <f t="shared" si="59"/>
        <v>44764</v>
      </c>
      <c r="V108" s="3"/>
      <c r="W108" s="4"/>
      <c r="X108" s="120"/>
      <c r="Y108" s="86"/>
      <c r="Z108" s="123"/>
      <c r="AA108" s="87"/>
      <c r="AB108" s="123"/>
      <c r="AC108" s="123"/>
      <c r="AD108" s="121"/>
      <c r="AE108" s="123"/>
      <c r="AF108" s="120"/>
      <c r="AG108" s="122"/>
      <c r="AH108" s="86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2">
        <f t="shared" si="62"/>
        <v>44760</v>
      </c>
      <c r="B109" s="83">
        <f t="shared" ca="1" si="63"/>
        <v>1010.21618399</v>
      </c>
      <c r="C109" s="14">
        <f t="shared" si="49"/>
        <v>1000</v>
      </c>
      <c r="D109" s="58">
        <f t="shared" si="50"/>
        <v>44755</v>
      </c>
      <c r="E109" s="56">
        <f ca="1">IF(D109&lt;$B$1,VLOOKUP(D109,[1]DI!$A$4:$B$15000,2,FALSE),0)</f>
        <v>0.13150000000000001</v>
      </c>
      <c r="F109" s="14">
        <f t="shared" ca="1" si="51"/>
        <v>1.0004903700000001</v>
      </c>
      <c r="G109" s="85">
        <f t="shared" ca="1" si="66"/>
        <v>1.04483726761408</v>
      </c>
      <c r="H109" s="85">
        <f t="shared" ca="1" si="52"/>
        <v>1.0361655224547499</v>
      </c>
      <c r="I109" s="14">
        <f t="shared" ca="1" si="64"/>
        <v>1.0083690700000001</v>
      </c>
      <c r="J109" s="13">
        <f t="shared" si="53"/>
        <v>2.75E-2</v>
      </c>
      <c r="K109" s="29">
        <f t="shared" si="54"/>
        <v>44735</v>
      </c>
      <c r="L109" s="2">
        <f t="shared" si="55"/>
        <v>17</v>
      </c>
      <c r="M109" s="17">
        <f t="shared" si="56"/>
        <v>17</v>
      </c>
      <c r="N109" s="12">
        <f t="shared" si="45"/>
        <v>1.0018317839999999</v>
      </c>
      <c r="O109" s="12">
        <f t="shared" ca="1" si="46"/>
        <v>1.0102161839999999</v>
      </c>
      <c r="P109" s="17">
        <f t="shared" si="57"/>
        <v>0</v>
      </c>
      <c r="Q109" s="14">
        <f t="shared" ca="1" si="47"/>
        <v>10.216183989999999</v>
      </c>
      <c r="R109" s="20">
        <f t="shared" si="48"/>
        <v>0</v>
      </c>
      <c r="S109" s="14">
        <f t="shared" si="65"/>
        <v>0</v>
      </c>
      <c r="T109" s="4" t="str">
        <f t="shared" si="58"/>
        <v>J=</v>
      </c>
      <c r="U109" s="29">
        <f t="shared" si="59"/>
        <v>44764</v>
      </c>
      <c r="V109" s="3"/>
      <c r="W109" s="4"/>
      <c r="X109" s="120"/>
      <c r="Y109" s="86"/>
      <c r="Z109" s="123"/>
      <c r="AA109" s="87"/>
      <c r="AB109" s="123"/>
      <c r="AC109" s="123"/>
      <c r="AD109" s="121"/>
      <c r="AE109" s="123"/>
      <c r="AF109" s="120"/>
      <c r="AG109" s="122"/>
      <c r="AH109" s="86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2">
        <f t="shared" si="62"/>
        <v>44761</v>
      </c>
      <c r="B110" s="83">
        <f t="shared" ca="1" si="63"/>
        <v>1010.820383</v>
      </c>
      <c r="C110" s="14">
        <f t="shared" si="49"/>
        <v>1000</v>
      </c>
      <c r="D110" s="58">
        <f t="shared" si="50"/>
        <v>44756</v>
      </c>
      <c r="E110" s="56">
        <f ca="1">IF(D110&lt;$B$1,VLOOKUP(D110,[1]DI!$A$4:$B$15000,2,FALSE),0)</f>
        <v>0.13150000000000001</v>
      </c>
      <c r="F110" s="14">
        <f t="shared" ca="1" si="51"/>
        <v>1.0004903700000001</v>
      </c>
      <c r="G110" s="85">
        <f t="shared" ca="1" si="66"/>
        <v>1.045349624465</v>
      </c>
      <c r="H110" s="85">
        <f t="shared" ca="1" si="52"/>
        <v>1.0361655224547499</v>
      </c>
      <c r="I110" s="14">
        <f t="shared" ca="1" si="64"/>
        <v>1.0088635500000001</v>
      </c>
      <c r="J110" s="13">
        <f t="shared" si="53"/>
        <v>2.75E-2</v>
      </c>
      <c r="K110" s="29">
        <f t="shared" si="54"/>
        <v>44735</v>
      </c>
      <c r="L110" s="2">
        <f t="shared" si="55"/>
        <v>18</v>
      </c>
      <c r="M110" s="17">
        <f t="shared" si="56"/>
        <v>18</v>
      </c>
      <c r="N110" s="12">
        <f t="shared" si="45"/>
        <v>1.0019396410000001</v>
      </c>
      <c r="O110" s="12">
        <f t="shared" ca="1" si="46"/>
        <v>1.010820383</v>
      </c>
      <c r="P110" s="17">
        <f t="shared" si="57"/>
        <v>0</v>
      </c>
      <c r="Q110" s="14">
        <f t="shared" ca="1" si="47"/>
        <v>10.820383</v>
      </c>
      <c r="R110" s="20">
        <f t="shared" si="48"/>
        <v>0</v>
      </c>
      <c r="S110" s="14">
        <f t="shared" si="65"/>
        <v>0</v>
      </c>
      <c r="T110" s="4" t="str">
        <f t="shared" si="58"/>
        <v>J=</v>
      </c>
      <c r="U110" s="29">
        <f t="shared" si="59"/>
        <v>44764</v>
      </c>
      <c r="V110" s="3"/>
      <c r="W110" s="4"/>
      <c r="X110" s="120"/>
      <c r="Y110" s="86"/>
      <c r="Z110" s="123"/>
      <c r="AA110" s="87"/>
      <c r="AB110" s="123"/>
      <c r="AC110" s="123"/>
      <c r="AD110" s="121"/>
      <c r="AE110" s="123"/>
      <c r="AF110" s="120"/>
      <c r="AG110" s="122"/>
      <c r="AH110" s="86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2">
        <f t="shared" si="62"/>
        <v>44762</v>
      </c>
      <c r="B111" s="83">
        <f t="shared" ca="1" si="63"/>
        <v>1011.42493</v>
      </c>
      <c r="C111" s="14">
        <f t="shared" si="49"/>
        <v>1000</v>
      </c>
      <c r="D111" s="58">
        <f t="shared" si="50"/>
        <v>44757</v>
      </c>
      <c r="E111" s="56">
        <f ca="1">IF(D111&lt;$B$1,VLOOKUP(D111,[1]DI!$A$4:$B$15000,2,FALSE),0)</f>
        <v>0.13150000000000001</v>
      </c>
      <c r="F111" s="14">
        <f t="shared" ca="1" si="51"/>
        <v>1.0004903700000001</v>
      </c>
      <c r="G111" s="85">
        <f t="shared" ca="1" si="66"/>
        <v>1.0458622325603499</v>
      </c>
      <c r="H111" s="85">
        <f t="shared" ca="1" si="52"/>
        <v>1.0361655224547499</v>
      </c>
      <c r="I111" s="14">
        <f t="shared" ca="1" si="64"/>
        <v>1.00935826</v>
      </c>
      <c r="J111" s="13">
        <f t="shared" si="53"/>
        <v>2.75E-2</v>
      </c>
      <c r="K111" s="29">
        <f t="shared" si="54"/>
        <v>44735</v>
      </c>
      <c r="L111" s="2">
        <f t="shared" si="55"/>
        <v>19</v>
      </c>
      <c r="M111" s="17">
        <f t="shared" si="56"/>
        <v>19</v>
      </c>
      <c r="N111" s="12">
        <f t="shared" si="45"/>
        <v>1.0020475090000001</v>
      </c>
      <c r="O111" s="12">
        <f t="shared" ca="1" si="46"/>
        <v>1.01142493</v>
      </c>
      <c r="P111" s="17">
        <f t="shared" si="57"/>
        <v>0</v>
      </c>
      <c r="Q111" s="14">
        <f t="shared" ca="1" si="47"/>
        <v>11.42493</v>
      </c>
      <c r="R111" s="20">
        <f t="shared" si="48"/>
        <v>0</v>
      </c>
      <c r="S111" s="14">
        <f t="shared" si="65"/>
        <v>0</v>
      </c>
      <c r="T111" s="4" t="str">
        <f t="shared" si="58"/>
        <v>J=</v>
      </c>
      <c r="U111" s="29">
        <f t="shared" si="59"/>
        <v>44764</v>
      </c>
      <c r="V111" s="3"/>
      <c r="W111" s="4"/>
      <c r="X111" s="120"/>
      <c r="Y111" s="86"/>
      <c r="Z111" s="123"/>
      <c r="AA111" s="87"/>
      <c r="AB111" s="123"/>
      <c r="AC111" s="123"/>
      <c r="AD111" s="121"/>
      <c r="AE111" s="123"/>
      <c r="AF111" s="120"/>
      <c r="AG111" s="122"/>
      <c r="AH111" s="86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2">
        <f t="shared" si="62"/>
        <v>44763</v>
      </c>
      <c r="B112" s="83">
        <f t="shared" ca="1" si="63"/>
        <v>1012.02984599</v>
      </c>
      <c r="C112" s="14">
        <f t="shared" si="49"/>
        <v>1000</v>
      </c>
      <c r="D112" s="58">
        <f t="shared" si="50"/>
        <v>44760</v>
      </c>
      <c r="E112" s="56">
        <f ca="1">IF(D112&lt;$B$1,VLOOKUP(D112,[1]DI!$A$4:$B$15000,2,FALSE),0)</f>
        <v>0.13150000000000001</v>
      </c>
      <c r="F112" s="14">
        <f t="shared" ca="1" si="51"/>
        <v>1.0004903700000001</v>
      </c>
      <c r="G112" s="85">
        <f t="shared" ca="1" si="66"/>
        <v>1.0463750920233299</v>
      </c>
      <c r="H112" s="85">
        <f t="shared" ca="1" si="52"/>
        <v>1.0361655224547499</v>
      </c>
      <c r="I112" s="14">
        <f t="shared" ca="1" si="64"/>
        <v>1.0098532200000001</v>
      </c>
      <c r="J112" s="13">
        <f t="shared" si="53"/>
        <v>2.75E-2</v>
      </c>
      <c r="K112" s="29">
        <f t="shared" si="54"/>
        <v>44735</v>
      </c>
      <c r="L112" s="2">
        <f t="shared" si="55"/>
        <v>20</v>
      </c>
      <c r="M112" s="17">
        <f t="shared" si="56"/>
        <v>20</v>
      </c>
      <c r="N112" s="12">
        <f t="shared" si="45"/>
        <v>1.002155388</v>
      </c>
      <c r="O112" s="12">
        <f t="shared" ca="1" si="46"/>
        <v>1.0120298459999999</v>
      </c>
      <c r="P112" s="17">
        <f t="shared" si="57"/>
        <v>0</v>
      </c>
      <c r="Q112" s="14">
        <f t="shared" ca="1" si="47"/>
        <v>12.02984599</v>
      </c>
      <c r="R112" s="20">
        <f t="shared" si="48"/>
        <v>0</v>
      </c>
      <c r="S112" s="14">
        <f t="shared" si="65"/>
        <v>0</v>
      </c>
      <c r="T112" s="4" t="str">
        <f t="shared" si="58"/>
        <v>J=</v>
      </c>
      <c r="U112" s="29">
        <f t="shared" si="59"/>
        <v>44764</v>
      </c>
      <c r="V112" s="3"/>
      <c r="W112" s="4"/>
      <c r="X112" s="120"/>
      <c r="Y112" s="86"/>
      <c r="Z112" s="123"/>
      <c r="AA112" s="87"/>
      <c r="AB112" s="123"/>
      <c r="AC112" s="123"/>
      <c r="AD112" s="121"/>
      <c r="AE112" s="123"/>
      <c r="AF112" s="120"/>
      <c r="AG112" s="122"/>
      <c r="AH112" s="86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2">
        <f t="shared" si="62"/>
        <v>44764</v>
      </c>
      <c r="B113" s="83">
        <f t="shared" ca="1" si="63"/>
        <v>1012.635121</v>
      </c>
      <c r="C113" s="14">
        <f t="shared" si="49"/>
        <v>1000</v>
      </c>
      <c r="D113" s="58">
        <f t="shared" si="50"/>
        <v>44761</v>
      </c>
      <c r="E113" s="56">
        <f ca="1">IF(D113&lt;$B$1,VLOOKUP(D113,[1]DI!$A$4:$B$15000,2,FALSE),0)</f>
        <v>0.13150000000000001</v>
      </c>
      <c r="F113" s="14">
        <f t="shared" ca="1" si="51"/>
        <v>1.0004903700000001</v>
      </c>
      <c r="G113" s="85">
        <f t="shared" ca="1" si="66"/>
        <v>1.04688820297721</v>
      </c>
      <c r="H113" s="85">
        <f t="shared" ca="1" si="52"/>
        <v>1.0361655224547499</v>
      </c>
      <c r="I113" s="14">
        <f t="shared" ca="1" si="64"/>
        <v>1.0103484199999999</v>
      </c>
      <c r="J113" s="13">
        <f t="shared" si="53"/>
        <v>2.75E-2</v>
      </c>
      <c r="K113" s="29">
        <f t="shared" si="54"/>
        <v>44735</v>
      </c>
      <c r="L113" s="2">
        <f t="shared" si="55"/>
        <v>21</v>
      </c>
      <c r="M113" s="17">
        <f t="shared" si="56"/>
        <v>21</v>
      </c>
      <c r="N113" s="12">
        <f t="shared" si="45"/>
        <v>1.00226328</v>
      </c>
      <c r="O113" s="12">
        <f t="shared" ca="1" si="46"/>
        <v>1.012635121</v>
      </c>
      <c r="P113" s="17">
        <f t="shared" si="57"/>
        <v>5</v>
      </c>
      <c r="Q113" s="14">
        <f t="shared" ca="1" si="47"/>
        <v>12.635121</v>
      </c>
      <c r="R113" s="20">
        <f t="shared" si="48"/>
        <v>0</v>
      </c>
      <c r="S113" s="14">
        <f t="shared" si="65"/>
        <v>0</v>
      </c>
      <c r="T113" s="4" t="str">
        <f t="shared" si="58"/>
        <v>J=</v>
      </c>
      <c r="U113" s="29">
        <f t="shared" si="59"/>
        <v>44764</v>
      </c>
      <c r="V113" s="3"/>
      <c r="W113" s="4"/>
      <c r="X113" s="120"/>
      <c r="Y113" s="86"/>
      <c r="Z113" s="123"/>
      <c r="AA113" s="87"/>
      <c r="AB113" s="123"/>
      <c r="AC113" s="123"/>
      <c r="AD113" s="121"/>
      <c r="AE113" s="123"/>
      <c r="AF113" s="120"/>
      <c r="AG113" s="122"/>
      <c r="AH113" s="86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2">
        <f t="shared" si="62"/>
        <v>44767</v>
      </c>
      <c r="B114" s="83">
        <f t="shared" ca="1" si="63"/>
        <v>1000.598082</v>
      </c>
      <c r="C114" s="14">
        <f t="shared" si="49"/>
        <v>1000</v>
      </c>
      <c r="D114" s="58">
        <f t="shared" si="50"/>
        <v>44762</v>
      </c>
      <c r="E114" s="56">
        <f ca="1">IF(D114&lt;$B$1,VLOOKUP(D114,[1]DI!$A$4:$B$15000,2,FALSE),0)</f>
        <v>0.13150000000000001</v>
      </c>
      <c r="F114" s="14">
        <f t="shared" ca="1" si="51"/>
        <v>1.0004903700000001</v>
      </c>
      <c r="G114" s="85">
        <f t="shared" ca="1" si="66"/>
        <v>1.0474015655453</v>
      </c>
      <c r="H114" s="85">
        <f t="shared" ca="1" si="52"/>
        <v>1.04688820297721</v>
      </c>
      <c r="I114" s="14">
        <f t="shared" ca="1" si="64"/>
        <v>1.0004903700000001</v>
      </c>
      <c r="J114" s="13">
        <f t="shared" si="53"/>
        <v>2.75E-2</v>
      </c>
      <c r="K114" s="29">
        <f t="shared" si="54"/>
        <v>44764</v>
      </c>
      <c r="L114" s="2">
        <f t="shared" si="55"/>
        <v>1</v>
      </c>
      <c r="M114" s="17">
        <f t="shared" si="56"/>
        <v>1</v>
      </c>
      <c r="N114" s="12">
        <f t="shared" si="45"/>
        <v>1.000107659</v>
      </c>
      <c r="O114" s="12">
        <f t="shared" ca="1" si="46"/>
        <v>1.000598082</v>
      </c>
      <c r="P114" s="17">
        <f t="shared" si="57"/>
        <v>0</v>
      </c>
      <c r="Q114" s="14">
        <f t="shared" ca="1" si="47"/>
        <v>0.598082</v>
      </c>
      <c r="R114" s="20">
        <f t="shared" si="48"/>
        <v>0</v>
      </c>
      <c r="S114" s="14">
        <f t="shared" si="65"/>
        <v>0</v>
      </c>
      <c r="T114" s="4" t="str">
        <f t="shared" si="58"/>
        <v>J=</v>
      </c>
      <c r="U114" s="29">
        <f t="shared" si="59"/>
        <v>44796</v>
      </c>
      <c r="V114" s="3"/>
      <c r="W114" s="4"/>
      <c r="X114" s="120"/>
      <c r="Y114" s="86"/>
      <c r="Z114" s="123"/>
      <c r="AA114" s="87"/>
      <c r="AB114" s="123"/>
      <c r="AC114" s="123"/>
      <c r="AD114" s="121"/>
      <c r="AE114" s="123"/>
      <c r="AF114" s="120"/>
      <c r="AG114" s="122"/>
      <c r="AH114" s="86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2">
        <f t="shared" si="62"/>
        <v>44768</v>
      </c>
      <c r="B115" s="83">
        <f t="shared" ca="1" si="63"/>
        <v>1001.196521</v>
      </c>
      <c r="C115" s="14">
        <f t="shared" si="49"/>
        <v>1000</v>
      </c>
      <c r="D115" s="58">
        <f t="shared" si="50"/>
        <v>44763</v>
      </c>
      <c r="E115" s="56">
        <f ca="1">IF(D115&lt;$B$1,VLOOKUP(D115,[1]DI!$A$4:$B$15000,2,FALSE),0)</f>
        <v>0.13150000000000001</v>
      </c>
      <c r="F115" s="14">
        <f t="shared" ca="1" si="51"/>
        <v>1.0004903700000001</v>
      </c>
      <c r="G115" s="85">
        <f t="shared" ca="1" si="66"/>
        <v>1.047915179851</v>
      </c>
      <c r="H115" s="85">
        <f t="shared" ca="1" si="52"/>
        <v>1.04688820297721</v>
      </c>
      <c r="I115" s="14">
        <f t="shared" ca="1" si="64"/>
        <v>1.00098098</v>
      </c>
      <c r="J115" s="13">
        <f t="shared" si="53"/>
        <v>2.75E-2</v>
      </c>
      <c r="K115" s="29">
        <f t="shared" si="54"/>
        <v>44764</v>
      </c>
      <c r="L115" s="2">
        <f t="shared" si="55"/>
        <v>2</v>
      </c>
      <c r="M115" s="17">
        <f t="shared" si="56"/>
        <v>2</v>
      </c>
      <c r="N115" s="12">
        <f t="shared" si="45"/>
        <v>1.0002153300000001</v>
      </c>
      <c r="O115" s="12">
        <f t="shared" ca="1" si="46"/>
        <v>1.001196521</v>
      </c>
      <c r="P115" s="17">
        <f t="shared" si="57"/>
        <v>0</v>
      </c>
      <c r="Q115" s="14">
        <f t="shared" ca="1" si="47"/>
        <v>1.1965209999999999</v>
      </c>
      <c r="R115" s="20">
        <f t="shared" si="48"/>
        <v>0</v>
      </c>
      <c r="S115" s="14">
        <f t="shared" si="65"/>
        <v>0</v>
      </c>
      <c r="T115" s="4" t="str">
        <f t="shared" si="58"/>
        <v>J=</v>
      </c>
      <c r="U115" s="29">
        <f t="shared" si="59"/>
        <v>44796</v>
      </c>
      <c r="V115" s="3"/>
      <c r="W115" s="4"/>
      <c r="X115" s="120"/>
      <c r="Y115" s="86"/>
      <c r="Z115" s="123"/>
      <c r="AA115" s="87"/>
      <c r="AB115" s="123"/>
      <c r="AC115" s="123"/>
      <c r="AD115" s="121"/>
      <c r="AE115" s="123"/>
      <c r="AF115" s="120"/>
      <c r="AG115" s="122"/>
      <c r="AH115" s="86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2">
        <f t="shared" si="62"/>
        <v>44769</v>
      </c>
      <c r="B116" s="83">
        <f t="shared" ca="1" si="63"/>
        <v>1001.795317</v>
      </c>
      <c r="C116" s="14">
        <f t="shared" si="49"/>
        <v>1000</v>
      </c>
      <c r="D116" s="58">
        <f t="shared" si="50"/>
        <v>44764</v>
      </c>
      <c r="E116" s="56">
        <f ca="1">IF(D116&lt;$B$1,VLOOKUP(D116,[1]DI!$A$4:$B$15000,2,FALSE),0)</f>
        <v>0.13150000000000001</v>
      </c>
      <c r="F116" s="14">
        <f t="shared" ca="1" si="51"/>
        <v>1.0004903700000001</v>
      </c>
      <c r="G116" s="85">
        <f t="shared" ca="1" si="66"/>
        <v>1.0484290460177399</v>
      </c>
      <c r="H116" s="85">
        <f t="shared" ca="1" si="52"/>
        <v>1.04688820297721</v>
      </c>
      <c r="I116" s="14">
        <f t="shared" ca="1" si="64"/>
        <v>1.0014718300000001</v>
      </c>
      <c r="J116" s="13">
        <f t="shared" si="53"/>
        <v>2.75E-2</v>
      </c>
      <c r="K116" s="29">
        <f t="shared" si="54"/>
        <v>44764</v>
      </c>
      <c r="L116" s="2">
        <f t="shared" si="55"/>
        <v>3</v>
      </c>
      <c r="M116" s="17">
        <f t="shared" si="56"/>
        <v>3</v>
      </c>
      <c r="N116" s="12">
        <f t="shared" si="45"/>
        <v>1.000323012</v>
      </c>
      <c r="O116" s="12">
        <f t="shared" ca="1" si="46"/>
        <v>1.001795317</v>
      </c>
      <c r="P116" s="17">
        <f t="shared" si="57"/>
        <v>0</v>
      </c>
      <c r="Q116" s="14">
        <f t="shared" ca="1" si="47"/>
        <v>1.7953170000000001</v>
      </c>
      <c r="R116" s="20">
        <f t="shared" si="48"/>
        <v>0</v>
      </c>
      <c r="S116" s="14">
        <f t="shared" si="65"/>
        <v>0</v>
      </c>
      <c r="T116" s="4" t="str">
        <f t="shared" si="58"/>
        <v>J=</v>
      </c>
      <c r="U116" s="29">
        <f t="shared" si="59"/>
        <v>44796</v>
      </c>
      <c r="V116" s="3"/>
      <c r="W116" s="4"/>
      <c r="X116" s="120"/>
      <c r="Y116" s="86"/>
      <c r="Z116" s="123"/>
      <c r="AA116" s="87"/>
      <c r="AB116" s="123"/>
      <c r="AC116" s="123"/>
      <c r="AD116" s="121"/>
      <c r="AE116" s="123"/>
      <c r="AF116" s="120"/>
      <c r="AG116" s="122"/>
      <c r="AH116" s="86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2">
        <f t="shared" si="62"/>
        <v>44770</v>
      </c>
      <c r="B117" s="83">
        <f t="shared" ca="1" si="63"/>
        <v>1002.3944709899999</v>
      </c>
      <c r="C117" s="14">
        <f t="shared" si="49"/>
        <v>1000</v>
      </c>
      <c r="D117" s="58">
        <f t="shared" si="50"/>
        <v>44767</v>
      </c>
      <c r="E117" s="56">
        <f ca="1">IF(D117&lt;$B$1,VLOOKUP(D117,[1]DI!$A$4:$B$15000,2,FALSE),0)</f>
        <v>0.13150000000000001</v>
      </c>
      <c r="F117" s="14">
        <f t="shared" ca="1" si="51"/>
        <v>1.0004903700000001</v>
      </c>
      <c r="G117" s="85">
        <f t="shared" ca="1" si="66"/>
        <v>1.0489431641690401</v>
      </c>
      <c r="H117" s="85">
        <f t="shared" ca="1" si="52"/>
        <v>1.04688820297721</v>
      </c>
      <c r="I117" s="14">
        <f t="shared" ca="1" si="64"/>
        <v>1.00196292</v>
      </c>
      <c r="J117" s="13">
        <f t="shared" si="53"/>
        <v>2.75E-2</v>
      </c>
      <c r="K117" s="29">
        <f t="shared" si="54"/>
        <v>44764</v>
      </c>
      <c r="L117" s="2">
        <f t="shared" si="55"/>
        <v>4</v>
      </c>
      <c r="M117" s="17">
        <f t="shared" si="56"/>
        <v>4</v>
      </c>
      <c r="N117" s="12">
        <f t="shared" si="45"/>
        <v>1.0004307059999999</v>
      </c>
      <c r="O117" s="12">
        <f t="shared" ca="1" si="46"/>
        <v>1.0023944709999999</v>
      </c>
      <c r="P117" s="17">
        <f t="shared" si="57"/>
        <v>0</v>
      </c>
      <c r="Q117" s="14">
        <f t="shared" ca="1" si="47"/>
        <v>2.3944709899999999</v>
      </c>
      <c r="R117" s="20">
        <f t="shared" si="48"/>
        <v>0</v>
      </c>
      <c r="S117" s="14">
        <f t="shared" si="65"/>
        <v>0</v>
      </c>
      <c r="T117" s="4" t="str">
        <f t="shared" si="58"/>
        <v>J=</v>
      </c>
      <c r="U117" s="29">
        <f t="shared" si="59"/>
        <v>44796</v>
      </c>
      <c r="V117" s="3"/>
      <c r="W117" s="4"/>
      <c r="X117" s="120"/>
      <c r="Y117" s="86"/>
      <c r="Z117" s="123"/>
      <c r="AA117" s="87"/>
      <c r="AB117" s="123"/>
      <c r="AC117" s="123"/>
      <c r="AD117" s="121"/>
      <c r="AE117" s="123"/>
      <c r="AF117" s="120"/>
      <c r="AG117" s="122"/>
      <c r="AH117" s="86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2">
        <f t="shared" si="62"/>
        <v>44771</v>
      </c>
      <c r="B118" s="83">
        <f t="shared" ca="1" si="63"/>
        <v>1002.993993</v>
      </c>
      <c r="C118" s="14">
        <f t="shared" si="49"/>
        <v>1000</v>
      </c>
      <c r="D118" s="58">
        <f t="shared" si="50"/>
        <v>44768</v>
      </c>
      <c r="E118" s="56">
        <f ca="1">IF(D118&lt;$B$1,VLOOKUP(D118,[1]DI!$A$4:$B$15000,2,FALSE),0)</f>
        <v>0.13150000000000001</v>
      </c>
      <c r="F118" s="14">
        <f t="shared" ca="1" si="51"/>
        <v>1.0004903700000001</v>
      </c>
      <c r="G118" s="85">
        <f t="shared" ca="1" si="66"/>
        <v>1.04945753442845</v>
      </c>
      <c r="H118" s="85">
        <f t="shared" ca="1" si="52"/>
        <v>1.04688820297721</v>
      </c>
      <c r="I118" s="14">
        <f t="shared" ca="1" si="64"/>
        <v>1.0024542599999999</v>
      </c>
      <c r="J118" s="13">
        <f t="shared" si="53"/>
        <v>2.75E-2</v>
      </c>
      <c r="K118" s="29">
        <f t="shared" si="54"/>
        <v>44764</v>
      </c>
      <c r="L118" s="2">
        <f t="shared" si="55"/>
        <v>5</v>
      </c>
      <c r="M118" s="17">
        <f t="shared" si="56"/>
        <v>5</v>
      </c>
      <c r="N118" s="12">
        <f t="shared" si="45"/>
        <v>1.000538412</v>
      </c>
      <c r="O118" s="12">
        <f t="shared" ca="1" si="46"/>
        <v>1.002993993</v>
      </c>
      <c r="P118" s="17">
        <f t="shared" si="57"/>
        <v>0</v>
      </c>
      <c r="Q118" s="14">
        <f t="shared" ca="1" si="47"/>
        <v>2.9939930000000001</v>
      </c>
      <c r="R118" s="20">
        <f t="shared" si="48"/>
        <v>0</v>
      </c>
      <c r="S118" s="14">
        <f t="shared" si="65"/>
        <v>0</v>
      </c>
      <c r="T118" s="4" t="str">
        <f t="shared" si="58"/>
        <v>J=</v>
      </c>
      <c r="U118" s="29">
        <f t="shared" si="59"/>
        <v>44796</v>
      </c>
      <c r="V118" s="3"/>
      <c r="W118" s="4"/>
      <c r="X118" s="120"/>
      <c r="Y118" s="86"/>
      <c r="Z118" s="123"/>
      <c r="AA118" s="87"/>
      <c r="AB118" s="123"/>
      <c r="AC118" s="123"/>
      <c r="AD118" s="121"/>
      <c r="AE118" s="123"/>
      <c r="AF118" s="120"/>
      <c r="AG118" s="122"/>
      <c r="AH118" s="86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2">
        <f t="shared" si="62"/>
        <v>44774</v>
      </c>
      <c r="B119" s="83">
        <f t="shared" ca="1" si="63"/>
        <v>1003.5938619999999</v>
      </c>
      <c r="C119" s="14">
        <f t="shared" si="49"/>
        <v>1000</v>
      </c>
      <c r="D119" s="58">
        <f t="shared" si="50"/>
        <v>44769</v>
      </c>
      <c r="E119" s="56">
        <f ca="1">IF(D119&lt;$B$1,VLOOKUP(D119,[1]DI!$A$4:$B$15000,2,FALSE),0)</f>
        <v>0.13150000000000001</v>
      </c>
      <c r="F119" s="14">
        <f t="shared" ca="1" si="51"/>
        <v>1.0004903700000001</v>
      </c>
      <c r="G119" s="85">
        <f t="shared" ca="1" si="66"/>
        <v>1.0499721569196101</v>
      </c>
      <c r="H119" s="85">
        <f t="shared" ca="1" si="52"/>
        <v>1.04688820297721</v>
      </c>
      <c r="I119" s="14">
        <f t="shared" ca="1" si="64"/>
        <v>1.00294583</v>
      </c>
      <c r="J119" s="13">
        <f t="shared" si="53"/>
        <v>2.75E-2</v>
      </c>
      <c r="K119" s="29">
        <f t="shared" si="54"/>
        <v>44764</v>
      </c>
      <c r="L119" s="2">
        <f t="shared" si="55"/>
        <v>6</v>
      </c>
      <c r="M119" s="17">
        <f t="shared" si="56"/>
        <v>6</v>
      </c>
      <c r="N119" s="12">
        <f t="shared" si="45"/>
        <v>1.0006461289999999</v>
      </c>
      <c r="O119" s="12">
        <f t="shared" ca="1" si="46"/>
        <v>1.003593862</v>
      </c>
      <c r="P119" s="17">
        <f t="shared" si="57"/>
        <v>0</v>
      </c>
      <c r="Q119" s="14">
        <f t="shared" ca="1" si="47"/>
        <v>3.5938620000000001</v>
      </c>
      <c r="R119" s="20">
        <f t="shared" si="48"/>
        <v>0</v>
      </c>
      <c r="S119" s="14">
        <f t="shared" si="65"/>
        <v>0</v>
      </c>
      <c r="T119" s="4" t="str">
        <f t="shared" si="58"/>
        <v>J=</v>
      </c>
      <c r="U119" s="29">
        <f t="shared" si="59"/>
        <v>44796</v>
      </c>
      <c r="V119" s="3"/>
      <c r="W119" s="4"/>
      <c r="X119" s="120"/>
      <c r="Y119" s="86"/>
      <c r="Z119" s="123"/>
      <c r="AA119" s="87"/>
      <c r="AB119" s="123"/>
      <c r="AC119" s="123"/>
      <c r="AD119" s="121"/>
      <c r="AE119" s="123"/>
      <c r="AF119" s="120"/>
      <c r="AG119" s="122"/>
      <c r="AH119" s="86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2">
        <f t="shared" si="62"/>
        <v>44775</v>
      </c>
      <c r="B120" s="83">
        <f t="shared" ca="1" si="63"/>
        <v>1004.194089</v>
      </c>
      <c r="C120" s="14">
        <f t="shared" si="49"/>
        <v>1000</v>
      </c>
      <c r="D120" s="58">
        <f t="shared" si="50"/>
        <v>44770</v>
      </c>
      <c r="E120" s="56">
        <f ca="1">IF(D120&lt;$B$1,VLOOKUP(D120,[1]DI!$A$4:$B$15000,2,FALSE),0)</f>
        <v>0.13150000000000001</v>
      </c>
      <c r="F120" s="14">
        <f t="shared" ca="1" si="51"/>
        <v>1.0004903700000001</v>
      </c>
      <c r="G120" s="85">
        <f t="shared" ca="1" si="66"/>
        <v>1.0504870317662001</v>
      </c>
      <c r="H120" s="85">
        <f t="shared" ca="1" si="52"/>
        <v>1.04688820297721</v>
      </c>
      <c r="I120" s="14">
        <f t="shared" ca="1" si="64"/>
        <v>1.00343764</v>
      </c>
      <c r="J120" s="13">
        <f t="shared" si="53"/>
        <v>2.75E-2</v>
      </c>
      <c r="K120" s="29">
        <f t="shared" si="54"/>
        <v>44764</v>
      </c>
      <c r="L120" s="2">
        <f t="shared" si="55"/>
        <v>7</v>
      </c>
      <c r="M120" s="17">
        <f t="shared" si="56"/>
        <v>7</v>
      </c>
      <c r="N120" s="12">
        <f t="shared" si="45"/>
        <v>1.0007538579999999</v>
      </c>
      <c r="O120" s="12">
        <f t="shared" ca="1" si="46"/>
        <v>1.0041940890000001</v>
      </c>
      <c r="P120" s="17">
        <f t="shared" si="57"/>
        <v>0</v>
      </c>
      <c r="Q120" s="14">
        <f t="shared" ca="1" si="47"/>
        <v>4.194089</v>
      </c>
      <c r="R120" s="20">
        <f t="shared" si="48"/>
        <v>0</v>
      </c>
      <c r="S120" s="14">
        <f t="shared" si="65"/>
        <v>0</v>
      </c>
      <c r="T120" s="4" t="str">
        <f t="shared" si="58"/>
        <v>J=</v>
      </c>
      <c r="U120" s="29">
        <f t="shared" si="59"/>
        <v>44796</v>
      </c>
      <c r="V120" s="3"/>
      <c r="W120" s="4"/>
      <c r="X120" s="120"/>
      <c r="Y120" s="86"/>
      <c r="Z120" s="123"/>
      <c r="AA120" s="87"/>
      <c r="AB120" s="123"/>
      <c r="AC120" s="123"/>
      <c r="AD120" s="121"/>
      <c r="AE120" s="123"/>
      <c r="AF120" s="120"/>
      <c r="AG120" s="122"/>
      <c r="AH120" s="86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2">
        <f t="shared" si="62"/>
        <v>44776</v>
      </c>
      <c r="B121" s="83">
        <f t="shared" ca="1" si="63"/>
        <v>1004.79468399</v>
      </c>
      <c r="C121" s="14">
        <f t="shared" si="49"/>
        <v>1000</v>
      </c>
      <c r="D121" s="58">
        <f t="shared" si="50"/>
        <v>44771</v>
      </c>
      <c r="E121" s="56">
        <f ca="1">IF(D121&lt;$B$1,VLOOKUP(D121,[1]DI!$A$4:$B$15000,2,FALSE),0)</f>
        <v>0.13150000000000001</v>
      </c>
      <c r="F121" s="14">
        <f t="shared" ca="1" si="51"/>
        <v>1.0004903700000001</v>
      </c>
      <c r="G121" s="85">
        <f t="shared" ca="1" si="66"/>
        <v>1.05100215909197</v>
      </c>
      <c r="H121" s="85">
        <f t="shared" ca="1" si="52"/>
        <v>1.04688820297721</v>
      </c>
      <c r="I121" s="14">
        <f t="shared" ca="1" si="64"/>
        <v>1.0039297</v>
      </c>
      <c r="J121" s="13">
        <f t="shared" si="53"/>
        <v>2.75E-2</v>
      </c>
      <c r="K121" s="29">
        <f t="shared" si="54"/>
        <v>44764</v>
      </c>
      <c r="L121" s="2">
        <f t="shared" si="55"/>
        <v>8</v>
      </c>
      <c r="M121" s="17">
        <f t="shared" si="56"/>
        <v>8</v>
      </c>
      <c r="N121" s="12">
        <f t="shared" si="45"/>
        <v>1.000861598</v>
      </c>
      <c r="O121" s="12">
        <f t="shared" ca="1" si="46"/>
        <v>1.0047946839999999</v>
      </c>
      <c r="P121" s="17">
        <f t="shared" si="57"/>
        <v>0</v>
      </c>
      <c r="Q121" s="14">
        <f t="shared" ca="1" si="47"/>
        <v>4.7946839900000002</v>
      </c>
      <c r="R121" s="20">
        <f t="shared" si="48"/>
        <v>0</v>
      </c>
      <c r="S121" s="14">
        <f t="shared" si="65"/>
        <v>0</v>
      </c>
      <c r="T121" s="4" t="str">
        <f t="shared" si="58"/>
        <v>J=</v>
      </c>
      <c r="U121" s="29">
        <f t="shared" si="59"/>
        <v>44796</v>
      </c>
      <c r="V121" s="3"/>
      <c r="W121" s="4"/>
      <c r="X121" s="120"/>
      <c r="Y121" s="86"/>
      <c r="Z121" s="123"/>
      <c r="AA121" s="87"/>
      <c r="AB121" s="123"/>
      <c r="AC121" s="123"/>
      <c r="AD121" s="121"/>
      <c r="AE121" s="123"/>
      <c r="AF121" s="120"/>
      <c r="AG121" s="122"/>
      <c r="AH121" s="86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2">
        <f t="shared" si="62"/>
        <v>44777</v>
      </c>
      <c r="B122" s="83">
        <f t="shared" ca="1" si="63"/>
        <v>1005.395636</v>
      </c>
      <c r="C122" s="14">
        <f t="shared" si="49"/>
        <v>1000</v>
      </c>
      <c r="D122" s="58">
        <f t="shared" si="50"/>
        <v>44774</v>
      </c>
      <c r="E122" s="56">
        <f ca="1">IF(D122&lt;$B$1,VLOOKUP(D122,[1]DI!$A$4:$B$15000,2,FALSE),0)</f>
        <v>0.13150000000000001</v>
      </c>
      <c r="F122" s="14">
        <f t="shared" ca="1" si="51"/>
        <v>1.0004903700000001</v>
      </c>
      <c r="G122" s="85">
        <f t="shared" ca="1" si="66"/>
        <v>1.0515175390207201</v>
      </c>
      <c r="H122" s="85">
        <f t="shared" ca="1" si="52"/>
        <v>1.04688820297721</v>
      </c>
      <c r="I122" s="14">
        <f t="shared" ca="1" si="64"/>
        <v>1.0044219999999999</v>
      </c>
      <c r="J122" s="13">
        <f t="shared" si="53"/>
        <v>2.75E-2</v>
      </c>
      <c r="K122" s="29">
        <f t="shared" si="54"/>
        <v>44764</v>
      </c>
      <c r="L122" s="2">
        <f t="shared" si="55"/>
        <v>9</v>
      </c>
      <c r="M122" s="17">
        <f t="shared" si="56"/>
        <v>9</v>
      </c>
      <c r="N122" s="12">
        <f t="shared" si="45"/>
        <v>1.0009693500000001</v>
      </c>
      <c r="O122" s="12">
        <f t="shared" ca="1" si="46"/>
        <v>1.005395636</v>
      </c>
      <c r="P122" s="17">
        <f t="shared" si="57"/>
        <v>0</v>
      </c>
      <c r="Q122" s="14">
        <f t="shared" ca="1" si="47"/>
        <v>5.3956359999999997</v>
      </c>
      <c r="R122" s="20">
        <f t="shared" si="48"/>
        <v>0</v>
      </c>
      <c r="S122" s="14">
        <f t="shared" si="65"/>
        <v>0</v>
      </c>
      <c r="T122" s="4" t="str">
        <f t="shared" si="58"/>
        <v>J=</v>
      </c>
      <c r="U122" s="29">
        <f t="shared" si="59"/>
        <v>44796</v>
      </c>
      <c r="V122" s="3"/>
      <c r="W122" s="4"/>
      <c r="X122" s="120"/>
      <c r="Y122" s="86"/>
      <c r="Z122" s="123"/>
      <c r="AA122" s="87"/>
      <c r="AB122" s="123"/>
      <c r="AC122" s="123"/>
      <c r="AD122" s="121"/>
      <c r="AE122" s="123"/>
      <c r="AF122" s="120"/>
      <c r="AG122" s="122"/>
      <c r="AH122" s="86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2">
        <f t="shared" si="62"/>
        <v>44778</v>
      </c>
      <c r="B123" s="83">
        <f t="shared" ca="1" si="63"/>
        <v>1005.996938</v>
      </c>
      <c r="C123" s="14">
        <f t="shared" si="49"/>
        <v>1000</v>
      </c>
      <c r="D123" s="58">
        <f t="shared" si="50"/>
        <v>44775</v>
      </c>
      <c r="E123" s="56">
        <f ca="1">IF(D123&lt;$B$1,VLOOKUP(D123,[1]DI!$A$4:$B$15000,2,FALSE),0)</f>
        <v>0.13150000000000001</v>
      </c>
      <c r="F123" s="14">
        <f t="shared" ca="1" si="51"/>
        <v>1.0004903700000001</v>
      </c>
      <c r="G123" s="85">
        <f t="shared" ca="1" si="66"/>
        <v>1.05203317167633</v>
      </c>
      <c r="H123" s="85">
        <f t="shared" ca="1" si="52"/>
        <v>1.04688820297721</v>
      </c>
      <c r="I123" s="14">
        <f t="shared" ca="1" si="64"/>
        <v>1.00491453</v>
      </c>
      <c r="J123" s="13">
        <f t="shared" si="53"/>
        <v>2.75E-2</v>
      </c>
      <c r="K123" s="29">
        <f t="shared" si="54"/>
        <v>44764</v>
      </c>
      <c r="L123" s="2">
        <f t="shared" si="55"/>
        <v>10</v>
      </c>
      <c r="M123" s="17">
        <f t="shared" si="56"/>
        <v>10</v>
      </c>
      <c r="N123" s="12">
        <f t="shared" si="45"/>
        <v>1.0010771140000001</v>
      </c>
      <c r="O123" s="12">
        <f t="shared" ca="1" si="46"/>
        <v>1.005996938</v>
      </c>
      <c r="P123" s="17">
        <f t="shared" si="57"/>
        <v>0</v>
      </c>
      <c r="Q123" s="14">
        <f t="shared" ca="1" si="47"/>
        <v>5.9969380000000001</v>
      </c>
      <c r="R123" s="20">
        <f t="shared" si="48"/>
        <v>0</v>
      </c>
      <c r="S123" s="14">
        <f t="shared" si="65"/>
        <v>0</v>
      </c>
      <c r="T123" s="4" t="str">
        <f t="shared" si="58"/>
        <v>J=</v>
      </c>
      <c r="U123" s="29">
        <f t="shared" si="59"/>
        <v>44796</v>
      </c>
      <c r="V123" s="3"/>
      <c r="W123" s="4"/>
      <c r="X123" s="120"/>
      <c r="Y123" s="86"/>
      <c r="Z123" s="123"/>
      <c r="AA123" s="87"/>
      <c r="AB123" s="123"/>
      <c r="AC123" s="123"/>
      <c r="AD123" s="121"/>
      <c r="AE123" s="123"/>
      <c r="AF123" s="120"/>
      <c r="AG123" s="122"/>
      <c r="AH123" s="86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2">
        <f t="shared" si="62"/>
        <v>44781</v>
      </c>
      <c r="B124" s="83">
        <f t="shared" ca="1" si="63"/>
        <v>1006.598606</v>
      </c>
      <c r="C124" s="14">
        <f t="shared" si="49"/>
        <v>1000</v>
      </c>
      <c r="D124" s="58">
        <f t="shared" si="50"/>
        <v>44776</v>
      </c>
      <c r="E124" s="56">
        <f ca="1">IF(D124&lt;$B$1,VLOOKUP(D124,[1]DI!$A$4:$B$15000,2,FALSE),0)</f>
        <v>0.13150000000000001</v>
      </c>
      <c r="F124" s="14">
        <f t="shared" ca="1" si="51"/>
        <v>1.0004903700000001</v>
      </c>
      <c r="G124" s="85">
        <f t="shared" ca="1" si="66"/>
        <v>1.0525490571827201</v>
      </c>
      <c r="H124" s="85">
        <f t="shared" ca="1" si="52"/>
        <v>1.04688820297721</v>
      </c>
      <c r="I124" s="14">
        <f t="shared" ca="1" si="64"/>
        <v>1.0054073100000001</v>
      </c>
      <c r="J124" s="13">
        <f t="shared" si="53"/>
        <v>2.75E-2</v>
      </c>
      <c r="K124" s="29">
        <f t="shared" si="54"/>
        <v>44764</v>
      </c>
      <c r="L124" s="2">
        <f t="shared" si="55"/>
        <v>11</v>
      </c>
      <c r="M124" s="17">
        <f t="shared" si="56"/>
        <v>11</v>
      </c>
      <c r="N124" s="12">
        <f t="shared" si="45"/>
        <v>1.0011848889999999</v>
      </c>
      <c r="O124" s="12">
        <f t="shared" ca="1" si="46"/>
        <v>1.0065986060000001</v>
      </c>
      <c r="P124" s="17">
        <f t="shared" si="57"/>
        <v>0</v>
      </c>
      <c r="Q124" s="14">
        <f t="shared" ca="1" si="47"/>
        <v>6.5986060000000002</v>
      </c>
      <c r="R124" s="20">
        <f t="shared" si="48"/>
        <v>0</v>
      </c>
      <c r="S124" s="14">
        <f t="shared" si="65"/>
        <v>0</v>
      </c>
      <c r="T124" s="4" t="str">
        <f t="shared" si="58"/>
        <v>J=</v>
      </c>
      <c r="U124" s="29">
        <f t="shared" si="59"/>
        <v>44796</v>
      </c>
      <c r="V124" s="3"/>
      <c r="W124" s="4"/>
      <c r="X124" s="120"/>
      <c r="Y124" s="86"/>
      <c r="Z124" s="123"/>
      <c r="AA124" s="87"/>
      <c r="AB124" s="123"/>
      <c r="AC124" s="123"/>
      <c r="AD124" s="121"/>
      <c r="AE124" s="123"/>
      <c r="AF124" s="120"/>
      <c r="AG124" s="122"/>
      <c r="AH124" s="86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2">
        <f t="shared" si="62"/>
        <v>44782</v>
      </c>
      <c r="B125" s="83">
        <f t="shared" ca="1" si="63"/>
        <v>1007.200643</v>
      </c>
      <c r="C125" s="14">
        <f t="shared" si="49"/>
        <v>1000</v>
      </c>
      <c r="D125" s="58">
        <f t="shared" si="50"/>
        <v>44777</v>
      </c>
      <c r="E125" s="56">
        <f ca="1">IF(D125&lt;$B$1,VLOOKUP(D125,[1]DI!$A$4:$B$15000,2,FALSE),0)</f>
        <v>0.13650000000000001</v>
      </c>
      <c r="F125" s="14">
        <f t="shared" ca="1" si="51"/>
        <v>1.00050788</v>
      </c>
      <c r="G125" s="85">
        <f t="shared" ca="1" si="66"/>
        <v>1.0530651956638899</v>
      </c>
      <c r="H125" s="85">
        <f t="shared" ca="1" si="52"/>
        <v>1.04688820297721</v>
      </c>
      <c r="I125" s="14">
        <f t="shared" ca="1" si="64"/>
        <v>1.0059003399999999</v>
      </c>
      <c r="J125" s="13">
        <f t="shared" si="53"/>
        <v>2.75E-2</v>
      </c>
      <c r="K125" s="29">
        <f t="shared" si="54"/>
        <v>44764</v>
      </c>
      <c r="L125" s="2">
        <f t="shared" si="55"/>
        <v>12</v>
      </c>
      <c r="M125" s="17">
        <f t="shared" si="56"/>
        <v>12</v>
      </c>
      <c r="N125" s="12">
        <f t="shared" si="45"/>
        <v>1.001292676</v>
      </c>
      <c r="O125" s="12">
        <f t="shared" ca="1" si="46"/>
        <v>1.007200643</v>
      </c>
      <c r="P125" s="17">
        <f t="shared" si="57"/>
        <v>0</v>
      </c>
      <c r="Q125" s="14">
        <f t="shared" ca="1" si="47"/>
        <v>7.2006430000000003</v>
      </c>
      <c r="R125" s="20">
        <f t="shared" si="48"/>
        <v>0</v>
      </c>
      <c r="S125" s="14">
        <f t="shared" si="65"/>
        <v>0</v>
      </c>
      <c r="T125" s="4" t="str">
        <f t="shared" si="58"/>
        <v>J=</v>
      </c>
      <c r="U125" s="29">
        <f t="shared" si="59"/>
        <v>44796</v>
      </c>
      <c r="V125" s="3"/>
      <c r="W125" s="4"/>
      <c r="X125" s="120"/>
      <c r="Y125" s="86"/>
      <c r="Z125" s="123"/>
      <c r="AA125" s="87"/>
      <c r="AB125" s="123"/>
      <c r="AC125" s="123"/>
      <c r="AD125" s="121"/>
      <c r="AE125" s="123"/>
      <c r="AF125" s="120"/>
      <c r="AG125" s="122"/>
      <c r="AH125" s="86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2">
        <f t="shared" si="62"/>
        <v>44783</v>
      </c>
      <c r="B126" s="83">
        <f t="shared" ca="1" si="63"/>
        <v>1007.82066299</v>
      </c>
      <c r="C126" s="14">
        <f t="shared" si="49"/>
        <v>1000</v>
      </c>
      <c r="D126" s="58">
        <f t="shared" si="50"/>
        <v>44778</v>
      </c>
      <c r="E126" s="56">
        <f ca="1">IF(D126&lt;$B$1,VLOOKUP(D126,[1]DI!$A$4:$B$15000,2,FALSE),0)</f>
        <v>0.13650000000000001</v>
      </c>
      <c r="F126" s="14">
        <f t="shared" ca="1" si="51"/>
        <v>1.00050788</v>
      </c>
      <c r="G126" s="85">
        <f t="shared" ca="1" si="66"/>
        <v>1.0536000264154599</v>
      </c>
      <c r="H126" s="85">
        <f t="shared" ca="1" si="52"/>
        <v>1.04688820297721</v>
      </c>
      <c r="I126" s="14">
        <f t="shared" ca="1" si="64"/>
        <v>1.00641121</v>
      </c>
      <c r="J126" s="13">
        <f t="shared" si="53"/>
        <v>2.75E-2</v>
      </c>
      <c r="K126" s="29">
        <f t="shared" si="54"/>
        <v>44764</v>
      </c>
      <c r="L126" s="2">
        <f t="shared" si="55"/>
        <v>13</v>
      </c>
      <c r="M126" s="17">
        <f t="shared" si="56"/>
        <v>13</v>
      </c>
      <c r="N126" s="12">
        <f t="shared" si="45"/>
        <v>1.001400474</v>
      </c>
      <c r="O126" s="12">
        <f t="shared" ca="1" si="46"/>
        <v>1.0078206629999999</v>
      </c>
      <c r="P126" s="17">
        <f t="shared" si="57"/>
        <v>0</v>
      </c>
      <c r="Q126" s="14">
        <f t="shared" ca="1" si="47"/>
        <v>7.8206629899999998</v>
      </c>
      <c r="R126" s="20">
        <f t="shared" si="48"/>
        <v>0</v>
      </c>
      <c r="S126" s="14">
        <f t="shared" si="65"/>
        <v>0</v>
      </c>
      <c r="T126" s="4" t="str">
        <f t="shared" si="58"/>
        <v>J=</v>
      </c>
      <c r="U126" s="29">
        <f t="shared" si="59"/>
        <v>44796</v>
      </c>
      <c r="V126" s="3"/>
      <c r="W126" s="4"/>
      <c r="X126" s="120"/>
      <c r="Y126" s="86"/>
      <c r="Z126" s="123"/>
      <c r="AA126" s="87"/>
      <c r="AB126" s="123"/>
      <c r="AC126" s="123"/>
      <c r="AD126" s="121"/>
      <c r="AE126" s="123"/>
      <c r="AF126" s="120"/>
      <c r="AG126" s="122"/>
      <c r="AH126" s="86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2">
        <f t="shared" si="62"/>
        <v>44784</v>
      </c>
      <c r="B127" s="83">
        <f t="shared" ca="1" si="63"/>
        <v>1008.4410759899999</v>
      </c>
      <c r="C127" s="14">
        <f t="shared" si="49"/>
        <v>1000</v>
      </c>
      <c r="D127" s="58">
        <f t="shared" si="50"/>
        <v>44781</v>
      </c>
      <c r="E127" s="56">
        <f ca="1">IF(D127&lt;$B$1,VLOOKUP(D127,[1]DI!$A$4:$B$15000,2,FALSE),0)</f>
        <v>0.13650000000000001</v>
      </c>
      <c r="F127" s="14">
        <f t="shared" ca="1" si="51"/>
        <v>1.00050788</v>
      </c>
      <c r="G127" s="85">
        <f t="shared" ca="1" si="66"/>
        <v>1.0541351287968801</v>
      </c>
      <c r="H127" s="85">
        <f t="shared" ca="1" si="52"/>
        <v>1.04688820297721</v>
      </c>
      <c r="I127" s="14">
        <f t="shared" ca="1" si="64"/>
        <v>1.00692235</v>
      </c>
      <c r="J127" s="13">
        <f t="shared" si="53"/>
        <v>2.75E-2</v>
      </c>
      <c r="K127" s="29">
        <f t="shared" si="54"/>
        <v>44764</v>
      </c>
      <c r="L127" s="2">
        <f t="shared" si="55"/>
        <v>14</v>
      </c>
      <c r="M127" s="17">
        <f t="shared" si="56"/>
        <v>14</v>
      </c>
      <c r="N127" s="12">
        <f t="shared" si="45"/>
        <v>1.0015082850000001</v>
      </c>
      <c r="O127" s="12">
        <f t="shared" ca="1" si="46"/>
        <v>1.008441076</v>
      </c>
      <c r="P127" s="17">
        <f t="shared" si="57"/>
        <v>0</v>
      </c>
      <c r="Q127" s="14">
        <f t="shared" ca="1" si="47"/>
        <v>8.4410759899999999</v>
      </c>
      <c r="R127" s="20">
        <f t="shared" si="48"/>
        <v>0</v>
      </c>
      <c r="S127" s="14">
        <f t="shared" si="65"/>
        <v>0</v>
      </c>
      <c r="T127" s="4" t="str">
        <f t="shared" si="58"/>
        <v>J=</v>
      </c>
      <c r="U127" s="29">
        <f t="shared" si="59"/>
        <v>44796</v>
      </c>
      <c r="V127" s="3"/>
      <c r="W127" s="4"/>
      <c r="X127" s="120"/>
      <c r="Y127" s="86"/>
      <c r="Z127" s="123"/>
      <c r="AA127" s="87"/>
      <c r="AB127" s="123"/>
      <c r="AC127" s="123"/>
      <c r="AD127" s="121"/>
      <c r="AE127" s="123"/>
      <c r="AF127" s="120"/>
      <c r="AG127" s="122"/>
      <c r="AH127" s="86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2">
        <f t="shared" si="62"/>
        <v>44785</v>
      </c>
      <c r="B128" s="83">
        <f t="shared" ca="1" si="63"/>
        <v>1009.06187</v>
      </c>
      <c r="C128" s="14">
        <f t="shared" si="49"/>
        <v>1000</v>
      </c>
      <c r="D128" s="58">
        <f t="shared" si="50"/>
        <v>44782</v>
      </c>
      <c r="E128" s="56">
        <f ca="1">IF(D128&lt;$B$1,VLOOKUP(D128,[1]DI!$A$4:$B$15000,2,FALSE),0)</f>
        <v>0.13650000000000001</v>
      </c>
      <c r="F128" s="14">
        <f t="shared" ca="1" si="51"/>
        <v>1.00050788</v>
      </c>
      <c r="G128" s="85">
        <f t="shared" ca="1" si="66"/>
        <v>1.0546705029460901</v>
      </c>
      <c r="H128" s="85">
        <f t="shared" ca="1" si="52"/>
        <v>1.04688820297721</v>
      </c>
      <c r="I128" s="14">
        <f t="shared" ca="1" si="64"/>
        <v>1.0074337499999999</v>
      </c>
      <c r="J128" s="13">
        <f t="shared" si="53"/>
        <v>2.75E-2</v>
      </c>
      <c r="K128" s="29">
        <f t="shared" si="54"/>
        <v>44764</v>
      </c>
      <c r="L128" s="2">
        <f t="shared" si="55"/>
        <v>15</v>
      </c>
      <c r="M128" s="17">
        <f t="shared" si="56"/>
        <v>15</v>
      </c>
      <c r="N128" s="12">
        <f t="shared" si="45"/>
        <v>1.001616106</v>
      </c>
      <c r="O128" s="12">
        <f t="shared" ca="1" si="46"/>
        <v>1.00906187</v>
      </c>
      <c r="P128" s="17">
        <f t="shared" si="57"/>
        <v>0</v>
      </c>
      <c r="Q128" s="14">
        <f t="shared" ca="1" si="47"/>
        <v>9.0618700000000008</v>
      </c>
      <c r="R128" s="20">
        <f t="shared" si="48"/>
        <v>0</v>
      </c>
      <c r="S128" s="14">
        <f t="shared" si="65"/>
        <v>0</v>
      </c>
      <c r="T128" s="4" t="str">
        <f t="shared" si="58"/>
        <v>J=</v>
      </c>
      <c r="U128" s="29">
        <f t="shared" si="59"/>
        <v>44796</v>
      </c>
      <c r="V128" s="3"/>
      <c r="W128" s="4"/>
      <c r="X128" s="120"/>
      <c r="Y128" s="86"/>
      <c r="Z128" s="123"/>
      <c r="AA128" s="87"/>
      <c r="AB128" s="123"/>
      <c r="AC128" s="123"/>
      <c r="AD128" s="121"/>
      <c r="AE128" s="123"/>
      <c r="AF128" s="120"/>
      <c r="AG128" s="122"/>
      <c r="AH128" s="86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2">
        <f t="shared" si="62"/>
        <v>44788</v>
      </c>
      <c r="B129" s="83">
        <f t="shared" ca="1" si="63"/>
        <v>1009.68303599</v>
      </c>
      <c r="C129" s="14">
        <f t="shared" si="49"/>
        <v>1000</v>
      </c>
      <c r="D129" s="58">
        <f t="shared" si="50"/>
        <v>44783</v>
      </c>
      <c r="E129" s="56">
        <f ca="1">IF(D129&lt;$B$1,VLOOKUP(D129,[1]DI!$A$4:$B$15000,2,FALSE),0)</f>
        <v>0.13650000000000001</v>
      </c>
      <c r="F129" s="14">
        <f t="shared" ca="1" si="51"/>
        <v>1.00050788</v>
      </c>
      <c r="G129" s="85">
        <f t="shared" ca="1" si="66"/>
        <v>1.05520614900113</v>
      </c>
      <c r="H129" s="85">
        <f t="shared" ca="1" si="52"/>
        <v>1.04688820297721</v>
      </c>
      <c r="I129" s="14">
        <f t="shared" ca="1" si="64"/>
        <v>1.0079454000000001</v>
      </c>
      <c r="J129" s="13">
        <f t="shared" si="53"/>
        <v>2.75E-2</v>
      </c>
      <c r="K129" s="29">
        <f t="shared" si="54"/>
        <v>44764</v>
      </c>
      <c r="L129" s="2">
        <f t="shared" si="55"/>
        <v>16</v>
      </c>
      <c r="M129" s="17">
        <f t="shared" si="56"/>
        <v>16</v>
      </c>
      <c r="N129" s="12">
        <f t="shared" si="45"/>
        <v>1.0017239389999999</v>
      </c>
      <c r="O129" s="12">
        <f t="shared" ca="1" si="46"/>
        <v>1.009683036</v>
      </c>
      <c r="P129" s="17">
        <f t="shared" si="57"/>
        <v>0</v>
      </c>
      <c r="Q129" s="14">
        <f t="shared" ca="1" si="47"/>
        <v>9.6830359900000005</v>
      </c>
      <c r="R129" s="20">
        <f t="shared" si="48"/>
        <v>0</v>
      </c>
      <c r="S129" s="14">
        <f t="shared" si="65"/>
        <v>0</v>
      </c>
      <c r="T129" s="4" t="str">
        <f t="shared" si="58"/>
        <v>J=</v>
      </c>
      <c r="U129" s="29">
        <f t="shared" si="59"/>
        <v>44796</v>
      </c>
      <c r="V129" s="3"/>
      <c r="W129" s="4"/>
      <c r="X129" s="120"/>
      <c r="Y129" s="86"/>
      <c r="Z129" s="123"/>
      <c r="AA129" s="87"/>
      <c r="AB129" s="123"/>
      <c r="AC129" s="123"/>
      <c r="AD129" s="121"/>
      <c r="AE129" s="123"/>
      <c r="AF129" s="120"/>
      <c r="AG129" s="122"/>
      <c r="AH129" s="86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2">
        <f t="shared" si="62"/>
        <v>44789</v>
      </c>
      <c r="B130" s="83">
        <f t="shared" ca="1" si="63"/>
        <v>1010.3045959999999</v>
      </c>
      <c r="C130" s="14">
        <f t="shared" si="49"/>
        <v>1000</v>
      </c>
      <c r="D130" s="58">
        <f t="shared" si="50"/>
        <v>44784</v>
      </c>
      <c r="E130" s="56">
        <f ca="1">IF(D130&lt;$B$1,VLOOKUP(D130,[1]DI!$A$4:$B$15000,2,FALSE),0)</f>
        <v>0.13650000000000001</v>
      </c>
      <c r="F130" s="14">
        <f t="shared" ca="1" si="51"/>
        <v>1.00050788</v>
      </c>
      <c r="G130" s="85">
        <f t="shared" ca="1" si="66"/>
        <v>1.0557420671000799</v>
      </c>
      <c r="H130" s="85">
        <f t="shared" ca="1" si="52"/>
        <v>1.04688820297721</v>
      </c>
      <c r="I130" s="14">
        <f t="shared" ca="1" si="64"/>
        <v>1.00845732</v>
      </c>
      <c r="J130" s="13">
        <f t="shared" si="53"/>
        <v>2.75E-2</v>
      </c>
      <c r="K130" s="29">
        <f t="shared" si="54"/>
        <v>44764</v>
      </c>
      <c r="L130" s="2">
        <f t="shared" si="55"/>
        <v>17</v>
      </c>
      <c r="M130" s="17">
        <f t="shared" si="56"/>
        <v>17</v>
      </c>
      <c r="N130" s="12">
        <f t="shared" si="45"/>
        <v>1.0018317839999999</v>
      </c>
      <c r="O130" s="12">
        <f t="shared" ca="1" si="46"/>
        <v>1.0103045960000001</v>
      </c>
      <c r="P130" s="17">
        <f t="shared" si="57"/>
        <v>0</v>
      </c>
      <c r="Q130" s="14">
        <f t="shared" ca="1" si="47"/>
        <v>10.304596</v>
      </c>
      <c r="R130" s="20">
        <f t="shared" si="48"/>
        <v>0</v>
      </c>
      <c r="S130" s="14">
        <f t="shared" si="65"/>
        <v>0</v>
      </c>
      <c r="T130" s="4" t="str">
        <f t="shared" si="58"/>
        <v>J=</v>
      </c>
      <c r="U130" s="29">
        <f t="shared" si="59"/>
        <v>44796</v>
      </c>
      <c r="V130" s="3"/>
      <c r="W130" s="4"/>
      <c r="X130" s="120"/>
      <c r="Y130" s="86"/>
      <c r="Z130" s="123"/>
      <c r="AA130" s="87"/>
      <c r="AB130" s="123"/>
      <c r="AC130" s="123"/>
      <c r="AD130" s="121"/>
      <c r="AE130" s="123"/>
      <c r="AF130" s="120"/>
      <c r="AG130" s="122"/>
      <c r="AH130" s="86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2">
        <f t="shared" si="62"/>
        <v>44790</v>
      </c>
      <c r="B131" s="83">
        <f t="shared" ca="1" si="63"/>
        <v>1010.926529</v>
      </c>
      <c r="C131" s="14">
        <f t="shared" si="49"/>
        <v>1000</v>
      </c>
      <c r="D131" s="58">
        <f t="shared" si="50"/>
        <v>44785</v>
      </c>
      <c r="E131" s="56">
        <f ca="1">IF(D131&lt;$B$1,VLOOKUP(D131,[1]DI!$A$4:$B$15000,2,FALSE),0)</f>
        <v>0.13650000000000001</v>
      </c>
      <c r="F131" s="14">
        <f t="shared" ca="1" si="51"/>
        <v>1.00050788</v>
      </c>
      <c r="G131" s="85">
        <f t="shared" ca="1" si="66"/>
        <v>1.05627825738112</v>
      </c>
      <c r="H131" s="85">
        <f t="shared" ca="1" si="52"/>
        <v>1.04688820297721</v>
      </c>
      <c r="I131" s="14">
        <f t="shared" ca="1" si="64"/>
        <v>1.0089694899999999</v>
      </c>
      <c r="J131" s="13">
        <f t="shared" si="53"/>
        <v>2.75E-2</v>
      </c>
      <c r="K131" s="29">
        <f t="shared" si="54"/>
        <v>44764</v>
      </c>
      <c r="L131" s="2">
        <f t="shared" si="55"/>
        <v>18</v>
      </c>
      <c r="M131" s="17">
        <f t="shared" si="56"/>
        <v>18</v>
      </c>
      <c r="N131" s="12">
        <f t="shared" si="45"/>
        <v>1.0019396410000001</v>
      </c>
      <c r="O131" s="12">
        <f t="shared" ca="1" si="46"/>
        <v>1.010926529</v>
      </c>
      <c r="P131" s="17">
        <f t="shared" si="57"/>
        <v>0</v>
      </c>
      <c r="Q131" s="14">
        <f t="shared" ca="1" si="47"/>
        <v>10.926529</v>
      </c>
      <c r="R131" s="20">
        <f t="shared" si="48"/>
        <v>0</v>
      </c>
      <c r="S131" s="14">
        <f t="shared" si="65"/>
        <v>0</v>
      </c>
      <c r="T131" s="4" t="str">
        <f t="shared" si="58"/>
        <v>J=</v>
      </c>
      <c r="U131" s="29">
        <f t="shared" si="59"/>
        <v>44796</v>
      </c>
      <c r="V131" s="3"/>
      <c r="W131" s="4"/>
      <c r="X131" s="120"/>
      <c r="Y131" s="86"/>
      <c r="Z131" s="123"/>
      <c r="AA131" s="87"/>
      <c r="AB131" s="123"/>
      <c r="AC131" s="123"/>
      <c r="AD131" s="121"/>
      <c r="AE131" s="123"/>
      <c r="AF131" s="120"/>
      <c r="AG131" s="122"/>
      <c r="AH131" s="86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2">
        <f t="shared" si="62"/>
        <v>44791</v>
      </c>
      <c r="B132" s="83">
        <f t="shared" ca="1" si="63"/>
        <v>1011.548853</v>
      </c>
      <c r="C132" s="14">
        <f t="shared" si="49"/>
        <v>1000</v>
      </c>
      <c r="D132" s="58">
        <f t="shared" si="50"/>
        <v>44788</v>
      </c>
      <c r="E132" s="56">
        <f ca="1">IF(D132&lt;$B$1,VLOOKUP(D132,[1]DI!$A$4:$B$15000,2,FALSE),0)</f>
        <v>0.13650000000000001</v>
      </c>
      <c r="F132" s="14">
        <f t="shared" ca="1" si="51"/>
        <v>1.00050788</v>
      </c>
      <c r="G132" s="85">
        <f t="shared" ca="1" si="66"/>
        <v>1.05681471998248</v>
      </c>
      <c r="H132" s="85">
        <f t="shared" ca="1" si="52"/>
        <v>1.04688820297721</v>
      </c>
      <c r="I132" s="14">
        <f t="shared" ca="1" si="64"/>
        <v>1.00948193</v>
      </c>
      <c r="J132" s="13">
        <f t="shared" si="53"/>
        <v>2.75E-2</v>
      </c>
      <c r="K132" s="29">
        <f t="shared" si="54"/>
        <v>44764</v>
      </c>
      <c r="L132" s="2">
        <f t="shared" si="55"/>
        <v>19</v>
      </c>
      <c r="M132" s="17">
        <f t="shared" si="56"/>
        <v>19</v>
      </c>
      <c r="N132" s="12">
        <f t="shared" si="45"/>
        <v>1.0020475090000001</v>
      </c>
      <c r="O132" s="12">
        <f t="shared" ca="1" si="46"/>
        <v>1.0115488530000001</v>
      </c>
      <c r="P132" s="17">
        <f t="shared" si="57"/>
        <v>0</v>
      </c>
      <c r="Q132" s="14">
        <f t="shared" ca="1" si="47"/>
        <v>11.548852999999999</v>
      </c>
      <c r="R132" s="20">
        <f t="shared" si="48"/>
        <v>0</v>
      </c>
      <c r="S132" s="14">
        <f t="shared" si="65"/>
        <v>0</v>
      </c>
      <c r="T132" s="4" t="str">
        <f t="shared" si="58"/>
        <v>J=</v>
      </c>
      <c r="U132" s="29">
        <f t="shared" si="59"/>
        <v>44796</v>
      </c>
      <c r="V132" s="3"/>
      <c r="W132" s="4"/>
      <c r="X132" s="120"/>
      <c r="Y132" s="86"/>
      <c r="Z132" s="123"/>
      <c r="AA132" s="87"/>
      <c r="AB132" s="123"/>
      <c r="AC132" s="123"/>
      <c r="AD132" s="121"/>
      <c r="AE132" s="123"/>
      <c r="AF132" s="120"/>
      <c r="AG132" s="122"/>
      <c r="AH132" s="86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2">
        <f t="shared" si="62"/>
        <v>44792</v>
      </c>
      <c r="B133" s="83">
        <f t="shared" ca="1" si="63"/>
        <v>1012.17154999</v>
      </c>
      <c r="C133" s="14">
        <f t="shared" si="49"/>
        <v>1000</v>
      </c>
      <c r="D133" s="58">
        <f t="shared" si="50"/>
        <v>44789</v>
      </c>
      <c r="E133" s="56">
        <f ca="1">IF(D133&lt;$B$1,VLOOKUP(D133,[1]DI!$A$4:$B$15000,2,FALSE),0)</f>
        <v>0.13650000000000001</v>
      </c>
      <c r="F133" s="14">
        <f t="shared" ca="1" si="51"/>
        <v>1.00050788</v>
      </c>
      <c r="G133" s="85">
        <f t="shared" ca="1" si="66"/>
        <v>1.0573514550424601</v>
      </c>
      <c r="H133" s="85">
        <f t="shared" ca="1" si="52"/>
        <v>1.04688820297721</v>
      </c>
      <c r="I133" s="14">
        <f t="shared" ca="1" si="64"/>
        <v>1.0099946200000001</v>
      </c>
      <c r="J133" s="13">
        <f t="shared" si="53"/>
        <v>2.75E-2</v>
      </c>
      <c r="K133" s="29">
        <f t="shared" si="54"/>
        <v>44764</v>
      </c>
      <c r="L133" s="2">
        <f t="shared" si="55"/>
        <v>20</v>
      </c>
      <c r="M133" s="17">
        <f t="shared" si="56"/>
        <v>20</v>
      </c>
      <c r="N133" s="12">
        <f t="shared" si="45"/>
        <v>1.002155388</v>
      </c>
      <c r="O133" s="12">
        <f t="shared" ca="1" si="46"/>
        <v>1.0121715499999999</v>
      </c>
      <c r="P133" s="17">
        <f t="shared" si="57"/>
        <v>0</v>
      </c>
      <c r="Q133" s="14">
        <f t="shared" ca="1" si="47"/>
        <v>12.171549990000001</v>
      </c>
      <c r="R133" s="20">
        <f t="shared" si="48"/>
        <v>0</v>
      </c>
      <c r="S133" s="14">
        <f t="shared" si="65"/>
        <v>0</v>
      </c>
      <c r="T133" s="4" t="str">
        <f t="shared" si="58"/>
        <v>J=</v>
      </c>
      <c r="U133" s="29">
        <f t="shared" si="59"/>
        <v>44796</v>
      </c>
      <c r="V133" s="3"/>
      <c r="W133" s="4"/>
      <c r="X133" s="120"/>
      <c r="Y133" s="86"/>
      <c r="Z133" s="89"/>
      <c r="AA133" s="87"/>
      <c r="AB133" s="123"/>
      <c r="AC133" s="123"/>
      <c r="AD133" s="121"/>
      <c r="AE133" s="123"/>
      <c r="AF133" s="120"/>
      <c r="AG133" s="122"/>
      <c r="AH133" s="86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2">
        <f t="shared" si="62"/>
        <v>44795</v>
      </c>
      <c r="B134" s="83">
        <f t="shared" ca="1" si="63"/>
        <v>1012.794642</v>
      </c>
      <c r="C134" s="14">
        <f t="shared" si="49"/>
        <v>1000</v>
      </c>
      <c r="D134" s="58">
        <f t="shared" si="50"/>
        <v>44790</v>
      </c>
      <c r="E134" s="56">
        <f ca="1">IF(D134&lt;$B$1,VLOOKUP(D134,[1]DI!$A$4:$B$15000,2,FALSE),0)</f>
        <v>0.13650000000000001</v>
      </c>
      <c r="F134" s="14">
        <f t="shared" ca="1" si="51"/>
        <v>1.00050788</v>
      </c>
      <c r="G134" s="85">
        <f t="shared" ca="1" si="66"/>
        <v>1.05788846269945</v>
      </c>
      <c r="H134" s="85">
        <f t="shared" ca="1" si="52"/>
        <v>1.04688820297721</v>
      </c>
      <c r="I134" s="14">
        <f t="shared" ca="1" si="64"/>
        <v>1.0105075800000001</v>
      </c>
      <c r="J134" s="13">
        <f t="shared" si="53"/>
        <v>2.75E-2</v>
      </c>
      <c r="K134" s="29">
        <f t="shared" si="54"/>
        <v>44764</v>
      </c>
      <c r="L134" s="2">
        <f t="shared" si="55"/>
        <v>21</v>
      </c>
      <c r="M134" s="17">
        <f t="shared" si="56"/>
        <v>21</v>
      </c>
      <c r="N134" s="12">
        <f t="shared" si="45"/>
        <v>1.00226328</v>
      </c>
      <c r="O134" s="12">
        <f t="shared" ca="1" si="46"/>
        <v>1.012794642</v>
      </c>
      <c r="P134" s="17">
        <f t="shared" si="57"/>
        <v>0</v>
      </c>
      <c r="Q134" s="14">
        <f t="shared" ca="1" si="47"/>
        <v>12.794642</v>
      </c>
      <c r="R134" s="20">
        <f t="shared" si="48"/>
        <v>0</v>
      </c>
      <c r="S134" s="14">
        <f t="shared" si="65"/>
        <v>0</v>
      </c>
      <c r="T134" s="4" t="str">
        <f t="shared" si="58"/>
        <v>J=</v>
      </c>
      <c r="U134" s="29">
        <f t="shared" si="59"/>
        <v>44796</v>
      </c>
      <c r="V134" s="3"/>
      <c r="W134" s="4"/>
      <c r="X134" s="120"/>
      <c r="Y134" s="86"/>
      <c r="Z134" s="89"/>
      <c r="AA134" s="87"/>
      <c r="AB134" s="123"/>
      <c r="AC134" s="123"/>
      <c r="AD134" s="121"/>
      <c r="AE134" s="123"/>
      <c r="AF134" s="120"/>
      <c r="AG134" s="122"/>
      <c r="AH134" s="86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2">
        <f t="shared" si="62"/>
        <v>44796</v>
      </c>
      <c r="B135" s="83">
        <f t="shared" ca="1" si="63"/>
        <v>1013.418105</v>
      </c>
      <c r="C135" s="14">
        <f t="shared" si="49"/>
        <v>1000</v>
      </c>
      <c r="D135" s="58">
        <f t="shared" si="50"/>
        <v>44791</v>
      </c>
      <c r="E135" s="56">
        <f ca="1">IF(D135&lt;$B$1,VLOOKUP(D135,[1]DI!$A$4:$B$15000,2,FALSE),0)</f>
        <v>0.13650000000000001</v>
      </c>
      <c r="F135" s="14">
        <f t="shared" ca="1" si="51"/>
        <v>1.00050788</v>
      </c>
      <c r="G135" s="85">
        <f t="shared" ca="1" si="66"/>
        <v>1.05842574309189</v>
      </c>
      <c r="H135" s="85">
        <f t="shared" ca="1" si="52"/>
        <v>1.04688820297721</v>
      </c>
      <c r="I135" s="14">
        <f t="shared" ca="1" si="64"/>
        <v>1.0110207899999999</v>
      </c>
      <c r="J135" s="13">
        <f t="shared" si="53"/>
        <v>2.75E-2</v>
      </c>
      <c r="K135" s="29">
        <f t="shared" si="54"/>
        <v>44764</v>
      </c>
      <c r="L135" s="2">
        <f t="shared" si="55"/>
        <v>22</v>
      </c>
      <c r="M135" s="17">
        <f t="shared" si="56"/>
        <v>22</v>
      </c>
      <c r="N135" s="12">
        <f t="shared" si="45"/>
        <v>1.0023711829999999</v>
      </c>
      <c r="O135" s="12">
        <f t="shared" ca="1" si="46"/>
        <v>1.013418105</v>
      </c>
      <c r="P135" s="17">
        <f t="shared" si="57"/>
        <v>6</v>
      </c>
      <c r="Q135" s="14">
        <f t="shared" ca="1" si="47"/>
        <v>13.418105000000001</v>
      </c>
      <c r="R135" s="20">
        <f t="shared" si="48"/>
        <v>0</v>
      </c>
      <c r="S135" s="14">
        <f t="shared" si="65"/>
        <v>0</v>
      </c>
      <c r="T135" s="4" t="str">
        <f t="shared" si="58"/>
        <v>J=</v>
      </c>
      <c r="U135" s="29">
        <f t="shared" si="59"/>
        <v>44796</v>
      </c>
      <c r="V135" s="3"/>
      <c r="W135" s="4"/>
      <c r="X135" s="120"/>
      <c r="Y135" s="86"/>
      <c r="Z135" s="89"/>
      <c r="AA135" s="87"/>
      <c r="AB135" s="123"/>
      <c r="AC135" s="123"/>
      <c r="AD135" s="121"/>
      <c r="AE135" s="123"/>
      <c r="AF135" s="120"/>
      <c r="AG135" s="122"/>
      <c r="AH135" s="86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2">
        <f t="shared" si="62"/>
        <v>44797</v>
      </c>
      <c r="B136" s="83">
        <f t="shared" ca="1" si="63"/>
        <v>1000.615594</v>
      </c>
      <c r="C136" s="14">
        <f t="shared" si="49"/>
        <v>1000</v>
      </c>
      <c r="D136" s="58">
        <f t="shared" si="50"/>
        <v>44792</v>
      </c>
      <c r="E136" s="56">
        <f ca="1">IF(D136&lt;$B$1,VLOOKUP(D136,[1]DI!$A$4:$B$15000,2,FALSE),0)</f>
        <v>0.13650000000000001</v>
      </c>
      <c r="F136" s="14">
        <f t="shared" ca="1" si="51"/>
        <v>1.00050788</v>
      </c>
      <c r="G136" s="85">
        <f t="shared" ca="1" si="66"/>
        <v>1.05896329635829</v>
      </c>
      <c r="H136" s="85">
        <f t="shared" ca="1" si="52"/>
        <v>1.05842574309189</v>
      </c>
      <c r="I136" s="14">
        <f t="shared" ca="1" si="64"/>
        <v>1.00050788</v>
      </c>
      <c r="J136" s="13">
        <f t="shared" si="53"/>
        <v>2.75E-2</v>
      </c>
      <c r="K136" s="29">
        <f t="shared" si="54"/>
        <v>44796</v>
      </c>
      <c r="L136" s="2">
        <f t="shared" si="55"/>
        <v>1</v>
      </c>
      <c r="M136" s="17">
        <f t="shared" si="56"/>
        <v>1</v>
      </c>
      <c r="N136" s="12">
        <f t="shared" si="45"/>
        <v>1.000107659</v>
      </c>
      <c r="O136" s="12">
        <f t="shared" ca="1" si="46"/>
        <v>1.0006155940000001</v>
      </c>
      <c r="P136" s="17">
        <f t="shared" si="57"/>
        <v>0</v>
      </c>
      <c r="Q136" s="14">
        <f t="shared" ca="1" si="47"/>
        <v>0.61559399999999997</v>
      </c>
      <c r="R136" s="20">
        <f t="shared" si="48"/>
        <v>0</v>
      </c>
      <c r="S136" s="14">
        <f t="shared" si="65"/>
        <v>0</v>
      </c>
      <c r="T136" s="4" t="str">
        <f t="shared" si="58"/>
        <v>J=</v>
      </c>
      <c r="U136" s="29">
        <f t="shared" si="59"/>
        <v>44827</v>
      </c>
      <c r="V136" s="3"/>
      <c r="W136" s="4"/>
      <c r="X136" s="120"/>
      <c r="Y136" s="86"/>
      <c r="Z136" s="89"/>
      <c r="AA136" s="87"/>
      <c r="AB136" s="123"/>
      <c r="AC136" s="123"/>
      <c r="AD136" s="121"/>
      <c r="AE136" s="123"/>
      <c r="AF136" s="120"/>
      <c r="AG136" s="122"/>
      <c r="AH136" s="86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2">
        <f t="shared" si="62"/>
        <v>44798</v>
      </c>
      <c r="B137" s="83">
        <f t="shared" ca="1" si="63"/>
        <v>1001.23156899</v>
      </c>
      <c r="C137" s="14">
        <f t="shared" si="49"/>
        <v>1000</v>
      </c>
      <c r="D137" s="58">
        <f t="shared" si="50"/>
        <v>44795</v>
      </c>
      <c r="E137" s="56">
        <f ca="1">IF(D137&lt;$B$1,VLOOKUP(D137,[1]DI!$A$4:$B$15000,2,FALSE),0)</f>
        <v>0.13650000000000001</v>
      </c>
      <c r="F137" s="14">
        <f t="shared" ca="1" si="51"/>
        <v>1.00050788</v>
      </c>
      <c r="G137" s="85">
        <f t="shared" ca="1" si="66"/>
        <v>1.0595011226372399</v>
      </c>
      <c r="H137" s="85">
        <f t="shared" ca="1" si="52"/>
        <v>1.05842574309189</v>
      </c>
      <c r="I137" s="14">
        <f t="shared" ca="1" si="64"/>
        <v>1.00101602</v>
      </c>
      <c r="J137" s="13">
        <f t="shared" si="53"/>
        <v>2.75E-2</v>
      </c>
      <c r="K137" s="29">
        <f t="shared" si="54"/>
        <v>44796</v>
      </c>
      <c r="L137" s="2">
        <f t="shared" si="55"/>
        <v>2</v>
      </c>
      <c r="M137" s="17">
        <f t="shared" si="56"/>
        <v>2</v>
      </c>
      <c r="N137" s="12">
        <f t="shared" si="45"/>
        <v>1.0002153300000001</v>
      </c>
      <c r="O137" s="12">
        <f t="shared" ca="1" si="46"/>
        <v>1.001231569</v>
      </c>
      <c r="P137" s="17">
        <f t="shared" si="57"/>
        <v>0</v>
      </c>
      <c r="Q137" s="14">
        <f t="shared" ca="1" si="47"/>
        <v>1.23156899</v>
      </c>
      <c r="R137" s="20">
        <f t="shared" si="48"/>
        <v>0</v>
      </c>
      <c r="S137" s="14">
        <f t="shared" si="65"/>
        <v>0</v>
      </c>
      <c r="T137" s="4" t="str">
        <f t="shared" si="58"/>
        <v>J=</v>
      </c>
      <c r="U137" s="29">
        <f t="shared" si="59"/>
        <v>44827</v>
      </c>
      <c r="V137" s="3"/>
      <c r="W137" s="4"/>
      <c r="X137" s="120"/>
      <c r="Y137" s="86"/>
      <c r="Z137" s="89"/>
      <c r="AA137" s="87"/>
      <c r="AB137" s="123"/>
      <c r="AC137" s="123"/>
      <c r="AD137" s="121"/>
      <c r="AE137" s="123"/>
      <c r="AF137" s="120"/>
      <c r="AG137" s="122"/>
      <c r="AH137" s="86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2">
        <f t="shared" si="62"/>
        <v>44799</v>
      </c>
      <c r="B138" s="83">
        <f t="shared" ca="1" si="63"/>
        <v>1001.8479139999999</v>
      </c>
      <c r="C138" s="14">
        <f t="shared" si="49"/>
        <v>1000</v>
      </c>
      <c r="D138" s="58">
        <f t="shared" si="50"/>
        <v>44796</v>
      </c>
      <c r="E138" s="56">
        <f ca="1">IF(D138&lt;$B$1,VLOOKUP(D138,[1]DI!$A$4:$B$15000,2,FALSE),0)</f>
        <v>0.13650000000000001</v>
      </c>
      <c r="F138" s="14">
        <f t="shared" ca="1" si="51"/>
        <v>1.00050788</v>
      </c>
      <c r="G138" s="85">
        <f t="shared" ca="1" si="66"/>
        <v>1.0600392220674</v>
      </c>
      <c r="H138" s="85">
        <f t="shared" ca="1" si="52"/>
        <v>1.05842574309189</v>
      </c>
      <c r="I138" s="14">
        <f t="shared" ca="1" si="64"/>
        <v>1.00152441</v>
      </c>
      <c r="J138" s="13">
        <f t="shared" si="53"/>
        <v>2.75E-2</v>
      </c>
      <c r="K138" s="29">
        <f t="shared" si="54"/>
        <v>44796</v>
      </c>
      <c r="L138" s="2">
        <f t="shared" si="55"/>
        <v>3</v>
      </c>
      <c r="M138" s="17">
        <f t="shared" si="56"/>
        <v>3</v>
      </c>
      <c r="N138" s="12">
        <f t="shared" si="45"/>
        <v>1.000323012</v>
      </c>
      <c r="O138" s="12">
        <f t="shared" ca="1" si="46"/>
        <v>1.0018479140000001</v>
      </c>
      <c r="P138" s="17">
        <f t="shared" si="57"/>
        <v>0</v>
      </c>
      <c r="Q138" s="14">
        <f t="shared" ca="1" si="47"/>
        <v>1.8479140000000001</v>
      </c>
      <c r="R138" s="20">
        <f t="shared" si="48"/>
        <v>0</v>
      </c>
      <c r="S138" s="14">
        <f t="shared" si="65"/>
        <v>0</v>
      </c>
      <c r="T138" s="4" t="str">
        <f t="shared" si="58"/>
        <v>J=</v>
      </c>
      <c r="U138" s="29">
        <f t="shared" si="59"/>
        <v>44827</v>
      </c>
      <c r="V138" s="3"/>
      <c r="W138" s="4"/>
      <c r="X138" s="120"/>
      <c r="Y138" s="86"/>
      <c r="Z138" s="89"/>
      <c r="AA138" s="87"/>
      <c r="AB138" s="123"/>
      <c r="AC138" s="123"/>
      <c r="AD138" s="121"/>
      <c r="AE138" s="123"/>
      <c r="AF138" s="120"/>
      <c r="AG138" s="122"/>
      <c r="AH138" s="86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2">
        <f t="shared" si="62"/>
        <v>44802</v>
      </c>
      <c r="B139" s="83">
        <f t="shared" ca="1" si="63"/>
        <v>1002.464652</v>
      </c>
      <c r="C139" s="14">
        <f t="shared" si="49"/>
        <v>1000</v>
      </c>
      <c r="D139" s="58">
        <f t="shared" si="50"/>
        <v>44797</v>
      </c>
      <c r="E139" s="56">
        <f ca="1">IF(D139&lt;$B$1,VLOOKUP(D139,[1]DI!$A$4:$B$15000,2,FALSE),0)</f>
        <v>0.13650000000000001</v>
      </c>
      <c r="F139" s="14">
        <f t="shared" ca="1" si="51"/>
        <v>1.00050788</v>
      </c>
      <c r="G139" s="85">
        <f t="shared" ca="1" si="66"/>
        <v>1.0605775947875</v>
      </c>
      <c r="H139" s="85">
        <f t="shared" ca="1" si="52"/>
        <v>1.05842574309189</v>
      </c>
      <c r="I139" s="14">
        <f t="shared" ca="1" si="64"/>
        <v>1.00203307</v>
      </c>
      <c r="J139" s="13">
        <f t="shared" si="53"/>
        <v>2.75E-2</v>
      </c>
      <c r="K139" s="29">
        <f t="shared" si="54"/>
        <v>44796</v>
      </c>
      <c r="L139" s="2">
        <f t="shared" si="55"/>
        <v>4</v>
      </c>
      <c r="M139" s="17">
        <f t="shared" si="56"/>
        <v>4</v>
      </c>
      <c r="N139" s="12">
        <f t="shared" si="45"/>
        <v>1.0004307059999999</v>
      </c>
      <c r="O139" s="12">
        <f t="shared" ca="1" si="46"/>
        <v>1.002464652</v>
      </c>
      <c r="P139" s="17">
        <f t="shared" si="57"/>
        <v>0</v>
      </c>
      <c r="Q139" s="14">
        <f t="shared" ca="1" si="47"/>
        <v>2.4646520000000001</v>
      </c>
      <c r="R139" s="20">
        <f t="shared" si="48"/>
        <v>0</v>
      </c>
      <c r="S139" s="14">
        <f t="shared" si="65"/>
        <v>0</v>
      </c>
      <c r="T139" s="4" t="str">
        <f t="shared" si="58"/>
        <v>J=</v>
      </c>
      <c r="U139" s="29">
        <f t="shared" si="59"/>
        <v>44827</v>
      </c>
      <c r="V139" s="3"/>
      <c r="W139" s="4"/>
      <c r="X139" s="120"/>
      <c r="Y139" s="86"/>
      <c r="Z139" s="89"/>
      <c r="AA139" s="87"/>
      <c r="AB139" s="123"/>
      <c r="AC139" s="123"/>
      <c r="AD139" s="121"/>
      <c r="AE139" s="123"/>
      <c r="AF139" s="120"/>
      <c r="AG139" s="122"/>
      <c r="AH139" s="86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2">
        <f t="shared" si="62"/>
        <v>44803</v>
      </c>
      <c r="B140" s="83">
        <f t="shared" ca="1" si="63"/>
        <v>1003.081761</v>
      </c>
      <c r="C140" s="14">
        <f t="shared" si="49"/>
        <v>1000</v>
      </c>
      <c r="D140" s="58">
        <f t="shared" si="50"/>
        <v>44798</v>
      </c>
      <c r="E140" s="56">
        <f ca="1">IF(D140&lt;$B$1,VLOOKUP(D140,[1]DI!$A$4:$B$15000,2,FALSE),0)</f>
        <v>0.13650000000000001</v>
      </c>
      <c r="F140" s="14">
        <f t="shared" ca="1" si="51"/>
        <v>1.00050788</v>
      </c>
      <c r="G140" s="85">
        <f t="shared" ca="1" si="66"/>
        <v>1.0611162409363399</v>
      </c>
      <c r="H140" s="85">
        <f t="shared" ca="1" si="52"/>
        <v>1.05842574309189</v>
      </c>
      <c r="I140" s="14">
        <f t="shared" ca="1" si="64"/>
        <v>1.0025419799999999</v>
      </c>
      <c r="J140" s="13">
        <f t="shared" si="53"/>
        <v>2.75E-2</v>
      </c>
      <c r="K140" s="29">
        <f t="shared" si="54"/>
        <v>44796</v>
      </c>
      <c r="L140" s="2">
        <f t="shared" si="55"/>
        <v>5</v>
      </c>
      <c r="M140" s="17">
        <f t="shared" si="56"/>
        <v>5</v>
      </c>
      <c r="N140" s="12">
        <f t="shared" ref="N140:N203" si="81">ROUND((J140+1)^(M140/252),9)</f>
        <v>1.000538412</v>
      </c>
      <c r="O140" s="12">
        <f t="shared" ref="O140:O203" ca="1" si="82">ROUND(I140*N140,9)</f>
        <v>1.003081761</v>
      </c>
      <c r="P140" s="17">
        <f t="shared" si="57"/>
        <v>0</v>
      </c>
      <c r="Q140" s="14">
        <f t="shared" ref="Q140:Q203" ca="1" si="83">TRUNC(((O140-1)*C140),8)</f>
        <v>3.0817610000000002</v>
      </c>
      <c r="R140" s="20">
        <f t="shared" ref="R140:R203" si="84">IF($P140&gt;0,VLOOKUP($P140,$X$12:$AD$150,7),0)</f>
        <v>0</v>
      </c>
      <c r="S140" s="14">
        <f t="shared" si="65"/>
        <v>0</v>
      </c>
      <c r="T140" s="4" t="str">
        <f t="shared" si="58"/>
        <v>J=</v>
      </c>
      <c r="U140" s="29">
        <f t="shared" si="59"/>
        <v>44827</v>
      </c>
      <c r="V140" s="3"/>
      <c r="W140" s="4"/>
      <c r="X140" s="120"/>
      <c r="Y140" s="86"/>
      <c r="Z140" s="89"/>
      <c r="AA140" s="87"/>
      <c r="AB140" s="123"/>
      <c r="AC140" s="123"/>
      <c r="AD140" s="121"/>
      <c r="AE140" s="123"/>
      <c r="AF140" s="120"/>
      <c r="AG140" s="122"/>
      <c r="AH140" s="86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2">
        <f t="shared" si="62"/>
        <v>44804</v>
      </c>
      <c r="B141" s="83">
        <f t="shared" ca="1" si="63"/>
        <v>1003.69924999</v>
      </c>
      <c r="C141" s="14">
        <f t="shared" ref="C141:C204" si="85">(C140-S140)</f>
        <v>1000</v>
      </c>
      <c r="D141" s="58">
        <f t="shared" ref="D141:D204" si="86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7">ROUND(1+ROUND(((1+E141)^(1/252))-1,8),16)</f>
        <v>1.00050788</v>
      </c>
      <c r="G141" s="85">
        <f t="shared" ca="1" si="66"/>
        <v>1.06165516065279</v>
      </c>
      <c r="H141" s="85">
        <f t="shared" ref="H141:H204" ca="1" si="88">IF(P140&gt;0,G140,H140)</f>
        <v>1.05842574309189</v>
      </c>
      <c r="I141" s="14">
        <f t="shared" ca="1" si="64"/>
        <v>1.0030511499999999</v>
      </c>
      <c r="J141" s="13">
        <f t="shared" ref="J141:J204" si="89">J140</f>
        <v>2.75E-2</v>
      </c>
      <c r="K141" s="29">
        <f t="shared" ref="K141:K204" si="90">IF(P140&gt;0,VLOOKUP(P140,X$12:AH$150,2),K140)</f>
        <v>44796</v>
      </c>
      <c r="L141" s="2">
        <f t="shared" ref="L141:L204" si="91">IF(A141&gt;K141,IF(NETWORKDAYS(K141,A141,$X$160:$X$544)-1=0,1,NETWORKDAYS(K141,A141,$X$160:$X$544)-1),0)</f>
        <v>6</v>
      </c>
      <c r="M141" s="17">
        <f t="shared" ref="M141:M204" si="92">IF(AND(L141=1,L140=1),1,IF(L141&gt;0,IF(L141=L140,L141+1,L141),0))</f>
        <v>6</v>
      </c>
      <c r="N141" s="12">
        <f t="shared" si="81"/>
        <v>1.0006461289999999</v>
      </c>
      <c r="O141" s="12">
        <f t="shared" ca="1" si="82"/>
        <v>1.0036992499999999</v>
      </c>
      <c r="P141" s="17">
        <f t="shared" ref="P141:P204" si="93">IF(VLOOKUP(A141,Y$12:AF$150,8)=VLOOKUP(A140,Y$12:AF$150,8),0,VLOOKUP(A141,Y$12:AF$150,8))</f>
        <v>0</v>
      </c>
      <c r="Q141" s="14">
        <f t="shared" ca="1" si="83"/>
        <v>3.6992499900000002</v>
      </c>
      <c r="R141" s="20">
        <f t="shared" si="84"/>
        <v>0</v>
      </c>
      <c r="S141" s="14">
        <f t="shared" si="65"/>
        <v>0</v>
      </c>
      <c r="T141" s="4" t="str">
        <f t="shared" ref="T141:T204" si="94">IF(P140&gt;0,VLOOKUP(P140,X$12:AH$150,10),T140)</f>
        <v>J=</v>
      </c>
      <c r="U141" s="29">
        <f t="shared" ref="U141:U204" si="95">IF(P140&gt;0,VLOOKUP(P140,X$12:AH$150,11),U140)</f>
        <v>44827</v>
      </c>
      <c r="V141" s="3"/>
      <c r="W141" s="4"/>
      <c r="X141" s="120"/>
      <c r="Y141" s="86"/>
      <c r="Z141" s="89"/>
      <c r="AA141" s="87"/>
      <c r="AB141" s="123"/>
      <c r="AC141" s="123"/>
      <c r="AD141" s="121"/>
      <c r="AE141" s="123"/>
      <c r="AF141" s="120"/>
      <c r="AG141" s="122"/>
      <c r="AH141" s="86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2">
        <f t="shared" ref="A142:A205" si="96">WORKDAY(A141,1,X$160:X$483)</f>
        <v>44805</v>
      </c>
      <c r="B142" s="83">
        <f t="shared" ref="B142:B205" ca="1" si="97">IF(A142&lt;=TODAY(),C142+Q142,IF(AND(A142&gt;TODAY(),A142&lt;=$B$1),IF(VLOOKUP(TODAY(),$A$10:$E$5000,4,FALSE)=0,"n.d",C142+Q142),"n.d"))</f>
        <v>1004.317122</v>
      </c>
      <c r="C142" s="14">
        <f t="shared" si="85"/>
        <v>1000</v>
      </c>
      <c r="D142" s="58">
        <f t="shared" si="86"/>
        <v>44802</v>
      </c>
      <c r="E142" s="56">
        <f ca="1">IF(D142&lt;$B$1,VLOOKUP(D142,[1]DI!$A$4:$B$15000,2,FALSE),0)</f>
        <v>0.13650000000000001</v>
      </c>
      <c r="F142" s="14">
        <f t="shared" ca="1" si="87"/>
        <v>1.00050788</v>
      </c>
      <c r="G142" s="85">
        <f t="shared" ca="1" si="66"/>
        <v>1.0621943540757799</v>
      </c>
      <c r="H142" s="85">
        <f t="shared" ca="1" si="88"/>
        <v>1.05842574309189</v>
      </c>
      <c r="I142" s="14">
        <f t="shared" ref="I142:I205" ca="1" si="98">ROUND(G142/H142,8)</f>
        <v>1.00356058</v>
      </c>
      <c r="J142" s="13">
        <f t="shared" si="89"/>
        <v>2.75E-2</v>
      </c>
      <c r="K142" s="29">
        <f t="shared" si="90"/>
        <v>44796</v>
      </c>
      <c r="L142" s="2">
        <f t="shared" si="91"/>
        <v>7</v>
      </c>
      <c r="M142" s="17">
        <f t="shared" si="92"/>
        <v>7</v>
      </c>
      <c r="N142" s="12">
        <f t="shared" si="81"/>
        <v>1.0007538579999999</v>
      </c>
      <c r="O142" s="12">
        <f t="shared" ca="1" si="82"/>
        <v>1.004317122</v>
      </c>
      <c r="P142" s="17">
        <f t="shared" si="93"/>
        <v>0</v>
      </c>
      <c r="Q142" s="14">
        <f t="shared" ca="1" si="83"/>
        <v>4.3171220000000003</v>
      </c>
      <c r="R142" s="20">
        <f t="shared" si="84"/>
        <v>0</v>
      </c>
      <c r="S142" s="14">
        <f t="shared" ref="S142:S205" si="99">IF(P142&gt;0,TRUNC(R142*C142,8),0)</f>
        <v>0</v>
      </c>
      <c r="T142" s="4" t="str">
        <f t="shared" si="94"/>
        <v>J=</v>
      </c>
      <c r="U142" s="29">
        <f t="shared" si="95"/>
        <v>44827</v>
      </c>
      <c r="V142" s="3"/>
      <c r="W142" s="3"/>
      <c r="X142" s="120"/>
      <c r="Y142" s="86"/>
      <c r="Z142" s="89"/>
      <c r="AA142" s="87"/>
      <c r="AB142" s="123"/>
      <c r="AC142" s="123"/>
      <c r="AD142" s="121"/>
      <c r="AE142" s="123"/>
      <c r="AF142" s="120"/>
      <c r="AG142" s="122"/>
      <c r="AH142" s="86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2">
        <f t="shared" si="96"/>
        <v>44806</v>
      </c>
      <c r="B143" s="83">
        <f t="shared" ca="1" si="97"/>
        <v>1004.935375</v>
      </c>
      <c r="C143" s="14">
        <f t="shared" si="85"/>
        <v>1000</v>
      </c>
      <c r="D143" s="58">
        <f t="shared" si="86"/>
        <v>44803</v>
      </c>
      <c r="E143" s="56">
        <f ca="1">IF(D143&lt;$B$1,VLOOKUP(D143,[1]DI!$A$4:$B$15000,2,FALSE),0)</f>
        <v>0.13650000000000001</v>
      </c>
      <c r="F143" s="14">
        <f t="shared" ca="1" si="87"/>
        <v>1.00050788</v>
      </c>
      <c r="G143" s="85">
        <f t="shared" ca="1" si="66"/>
        <v>1.06273382134433</v>
      </c>
      <c r="H143" s="85">
        <f t="shared" ca="1" si="88"/>
        <v>1.05842574309189</v>
      </c>
      <c r="I143" s="14">
        <f t="shared" ca="1" si="98"/>
        <v>1.0040702699999999</v>
      </c>
      <c r="J143" s="13">
        <f t="shared" si="89"/>
        <v>2.75E-2</v>
      </c>
      <c r="K143" s="29">
        <f t="shared" si="90"/>
        <v>44796</v>
      </c>
      <c r="L143" s="2">
        <f t="shared" si="91"/>
        <v>8</v>
      </c>
      <c r="M143" s="17">
        <f t="shared" si="92"/>
        <v>8</v>
      </c>
      <c r="N143" s="12">
        <f t="shared" si="81"/>
        <v>1.000861598</v>
      </c>
      <c r="O143" s="12">
        <f t="shared" ca="1" si="82"/>
        <v>1.0049353750000001</v>
      </c>
      <c r="P143" s="17">
        <f t="shared" si="93"/>
        <v>0</v>
      </c>
      <c r="Q143" s="14">
        <f t="shared" ca="1" si="83"/>
        <v>4.9353749999999996</v>
      </c>
      <c r="R143" s="20">
        <f t="shared" si="84"/>
        <v>0</v>
      </c>
      <c r="S143" s="14">
        <f t="shared" si="99"/>
        <v>0</v>
      </c>
      <c r="T143" s="4" t="str">
        <f t="shared" si="94"/>
        <v>J=</v>
      </c>
      <c r="U143" s="29">
        <f t="shared" si="95"/>
        <v>44827</v>
      </c>
      <c r="V143" s="3"/>
      <c r="W143" s="3"/>
      <c r="X143" s="120"/>
      <c r="Y143" s="86"/>
      <c r="Z143" s="89"/>
      <c r="AA143" s="87"/>
      <c r="AB143" s="123"/>
      <c r="AC143" s="123"/>
      <c r="AD143" s="121"/>
      <c r="AE143" s="123"/>
      <c r="AF143" s="120"/>
      <c r="AG143" s="122"/>
      <c r="AH143" s="86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2">
        <f t="shared" si="96"/>
        <v>44809</v>
      </c>
      <c r="B144" s="83">
        <f t="shared" ca="1" si="97"/>
        <v>1005.5540099999999</v>
      </c>
      <c r="C144" s="14">
        <f t="shared" si="85"/>
        <v>1000</v>
      </c>
      <c r="D144" s="58">
        <f t="shared" si="86"/>
        <v>44804</v>
      </c>
      <c r="E144" s="56">
        <f ca="1">IF(D144&lt;$B$1,VLOOKUP(D144,[1]DI!$A$4:$B$15000,2,FALSE),0)</f>
        <v>0.13650000000000001</v>
      </c>
      <c r="F144" s="14">
        <f t="shared" ca="1" si="87"/>
        <v>1.00050788</v>
      </c>
      <c r="G144" s="85">
        <f t="shared" ref="G144:G207" ca="1" si="100">ROUND(F143*G143,16)</f>
        <v>1.06327356259751</v>
      </c>
      <c r="H144" s="85">
        <f t="shared" ca="1" si="88"/>
        <v>1.05842574309189</v>
      </c>
      <c r="I144" s="14">
        <f t="shared" ca="1" si="98"/>
        <v>1.00458022</v>
      </c>
      <c r="J144" s="13">
        <f t="shared" si="89"/>
        <v>2.75E-2</v>
      </c>
      <c r="K144" s="29">
        <f t="shared" si="90"/>
        <v>44796</v>
      </c>
      <c r="L144" s="2">
        <f t="shared" si="91"/>
        <v>9</v>
      </c>
      <c r="M144" s="17">
        <f t="shared" si="92"/>
        <v>9</v>
      </c>
      <c r="N144" s="12">
        <f t="shared" si="81"/>
        <v>1.0009693500000001</v>
      </c>
      <c r="O144" s="12">
        <f t="shared" ca="1" si="82"/>
        <v>1.00555401</v>
      </c>
      <c r="P144" s="17">
        <f t="shared" si="93"/>
        <v>0</v>
      </c>
      <c r="Q144" s="14">
        <f t="shared" ca="1" si="83"/>
        <v>5.5540099999999999</v>
      </c>
      <c r="R144" s="20">
        <f t="shared" si="84"/>
        <v>0</v>
      </c>
      <c r="S144" s="14">
        <f t="shared" si="99"/>
        <v>0</v>
      </c>
      <c r="T144" s="4" t="str">
        <f t="shared" si="94"/>
        <v>J=</v>
      </c>
      <c r="U144" s="29">
        <f t="shared" si="95"/>
        <v>44827</v>
      </c>
      <c r="V144" s="3"/>
      <c r="W144" s="3"/>
      <c r="X144" s="120"/>
      <c r="Y144" s="86"/>
      <c r="Z144" s="89"/>
      <c r="AA144" s="87"/>
      <c r="AB144" s="123"/>
      <c r="AC144" s="123"/>
      <c r="AD144" s="121"/>
      <c r="AE144" s="123"/>
      <c r="AF144" s="120"/>
      <c r="AG144" s="122"/>
      <c r="AH144" s="86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2">
        <f t="shared" si="96"/>
        <v>44810</v>
      </c>
      <c r="B145" s="83">
        <f t="shared" ca="1" si="97"/>
        <v>1006.173017</v>
      </c>
      <c r="C145" s="14">
        <f t="shared" si="85"/>
        <v>1000</v>
      </c>
      <c r="D145" s="58">
        <f t="shared" si="86"/>
        <v>44805</v>
      </c>
      <c r="E145" s="56">
        <f ca="1">IF(D145&lt;$B$1,VLOOKUP(D145,[1]DI!$A$4:$B$15000,2,FALSE),0)</f>
        <v>0.13650000000000001</v>
      </c>
      <c r="F145" s="14">
        <f t="shared" ca="1" si="87"/>
        <v>1.00050788</v>
      </c>
      <c r="G145" s="85">
        <f t="shared" ca="1" si="100"/>
        <v>1.06381357797448</v>
      </c>
      <c r="H145" s="85">
        <f t="shared" ca="1" si="88"/>
        <v>1.05842574309189</v>
      </c>
      <c r="I145" s="14">
        <f t="shared" ca="1" si="98"/>
        <v>1.0050904199999999</v>
      </c>
      <c r="J145" s="13">
        <f t="shared" si="89"/>
        <v>2.75E-2</v>
      </c>
      <c r="K145" s="29">
        <f t="shared" si="90"/>
        <v>44796</v>
      </c>
      <c r="L145" s="2">
        <f t="shared" si="91"/>
        <v>10</v>
      </c>
      <c r="M145" s="17">
        <f t="shared" si="92"/>
        <v>10</v>
      </c>
      <c r="N145" s="12">
        <f t="shared" si="81"/>
        <v>1.0010771140000001</v>
      </c>
      <c r="O145" s="12">
        <f t="shared" ca="1" si="82"/>
        <v>1.0061730170000001</v>
      </c>
      <c r="P145" s="17">
        <f t="shared" si="93"/>
        <v>0</v>
      </c>
      <c r="Q145" s="14">
        <f t="shared" ca="1" si="83"/>
        <v>6.1730169999999998</v>
      </c>
      <c r="R145" s="20">
        <f t="shared" si="84"/>
        <v>0</v>
      </c>
      <c r="S145" s="14">
        <f t="shared" si="99"/>
        <v>0</v>
      </c>
      <c r="T145" s="4" t="str">
        <f t="shared" si="94"/>
        <v>J=</v>
      </c>
      <c r="U145" s="29">
        <f t="shared" si="95"/>
        <v>44827</v>
      </c>
      <c r="V145" s="3"/>
      <c r="W145" s="3"/>
      <c r="X145" s="120"/>
      <c r="Y145" s="86"/>
      <c r="Z145" s="89"/>
      <c r="AA145" s="87"/>
      <c r="AB145" s="123"/>
      <c r="AC145" s="123"/>
      <c r="AD145" s="121"/>
      <c r="AE145" s="123"/>
      <c r="AF145" s="120"/>
      <c r="AG145" s="122"/>
      <c r="AH145" s="86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2">
        <f t="shared" si="96"/>
        <v>44812</v>
      </c>
      <c r="B146" s="83">
        <f t="shared" ca="1" si="97"/>
        <v>1006.792415</v>
      </c>
      <c r="C146" s="14">
        <f t="shared" si="85"/>
        <v>1000</v>
      </c>
      <c r="D146" s="58">
        <f t="shared" si="86"/>
        <v>44806</v>
      </c>
      <c r="E146" s="56">
        <f ca="1">IF(D146&lt;$B$1,VLOOKUP(D146,[1]DI!$A$4:$B$15000,2,FALSE),0)</f>
        <v>0.13650000000000001</v>
      </c>
      <c r="F146" s="14">
        <f t="shared" ca="1" si="87"/>
        <v>1.00050788</v>
      </c>
      <c r="G146" s="85">
        <f t="shared" ca="1" si="100"/>
        <v>1.0643538676144599</v>
      </c>
      <c r="H146" s="85">
        <f t="shared" ca="1" si="88"/>
        <v>1.05842574309189</v>
      </c>
      <c r="I146" s="14">
        <f t="shared" ca="1" si="98"/>
        <v>1.00560089</v>
      </c>
      <c r="J146" s="13">
        <f t="shared" si="89"/>
        <v>2.75E-2</v>
      </c>
      <c r="K146" s="29">
        <f t="shared" si="90"/>
        <v>44796</v>
      </c>
      <c r="L146" s="2">
        <f t="shared" si="91"/>
        <v>11</v>
      </c>
      <c r="M146" s="17">
        <f t="shared" si="92"/>
        <v>11</v>
      </c>
      <c r="N146" s="12">
        <f t="shared" si="81"/>
        <v>1.0011848889999999</v>
      </c>
      <c r="O146" s="12">
        <f t="shared" ca="1" si="82"/>
        <v>1.0067924150000001</v>
      </c>
      <c r="P146" s="17">
        <f t="shared" si="93"/>
        <v>0</v>
      </c>
      <c r="Q146" s="14">
        <f t="shared" ca="1" si="83"/>
        <v>6.7924150000000001</v>
      </c>
      <c r="R146" s="20">
        <f t="shared" si="84"/>
        <v>0</v>
      </c>
      <c r="S146" s="14">
        <f t="shared" si="99"/>
        <v>0</v>
      </c>
      <c r="T146" s="4" t="str">
        <f t="shared" si="94"/>
        <v>J=</v>
      </c>
      <c r="U146" s="29">
        <f t="shared" si="95"/>
        <v>44827</v>
      </c>
      <c r="V146" s="3"/>
      <c r="W146" s="3"/>
      <c r="X146" s="120"/>
      <c r="Y146" s="86"/>
      <c r="Z146" s="89"/>
      <c r="AA146" s="87"/>
      <c r="AB146" s="123"/>
      <c r="AC146" s="123"/>
      <c r="AD146" s="121"/>
      <c r="AE146" s="123"/>
      <c r="AF146" s="120"/>
      <c r="AG146" s="122"/>
      <c r="AH146" s="86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2">
        <f t="shared" si="96"/>
        <v>44813</v>
      </c>
      <c r="B147" s="83">
        <f t="shared" ca="1" si="97"/>
        <v>1007.412186</v>
      </c>
      <c r="C147" s="14">
        <f t="shared" si="85"/>
        <v>1000</v>
      </c>
      <c r="D147" s="58">
        <f t="shared" si="86"/>
        <v>44809</v>
      </c>
      <c r="E147" s="56">
        <f ca="1">IF(D147&lt;$B$1,VLOOKUP(D147,[1]DI!$A$4:$B$15000,2,FALSE),0)</f>
        <v>0.13650000000000001</v>
      </c>
      <c r="F147" s="14">
        <f t="shared" ca="1" si="87"/>
        <v>1.00050788</v>
      </c>
      <c r="G147" s="85">
        <f t="shared" ca="1" si="100"/>
        <v>1.0648944316567399</v>
      </c>
      <c r="H147" s="85">
        <f t="shared" ca="1" si="88"/>
        <v>1.05842574309189</v>
      </c>
      <c r="I147" s="14">
        <f t="shared" ca="1" si="98"/>
        <v>1.00611161</v>
      </c>
      <c r="J147" s="13">
        <f t="shared" si="89"/>
        <v>2.75E-2</v>
      </c>
      <c r="K147" s="29">
        <f t="shared" si="90"/>
        <v>44796</v>
      </c>
      <c r="L147" s="2">
        <f t="shared" si="91"/>
        <v>12</v>
      </c>
      <c r="M147" s="17">
        <f t="shared" si="92"/>
        <v>12</v>
      </c>
      <c r="N147" s="12">
        <f t="shared" si="81"/>
        <v>1.001292676</v>
      </c>
      <c r="O147" s="12">
        <f t="shared" ca="1" si="82"/>
        <v>1.007412186</v>
      </c>
      <c r="P147" s="17">
        <f t="shared" si="93"/>
        <v>0</v>
      </c>
      <c r="Q147" s="14">
        <f t="shared" ca="1" si="83"/>
        <v>7.4121860000000002</v>
      </c>
      <c r="R147" s="20">
        <f t="shared" si="84"/>
        <v>0</v>
      </c>
      <c r="S147" s="14">
        <f t="shared" si="99"/>
        <v>0</v>
      </c>
      <c r="T147" s="4" t="str">
        <f t="shared" si="94"/>
        <v>J=</v>
      </c>
      <c r="U147" s="29">
        <f t="shared" si="95"/>
        <v>44827</v>
      </c>
      <c r="V147" s="3"/>
      <c r="W147" s="3"/>
      <c r="X147" s="120"/>
      <c r="Y147" s="86"/>
      <c r="Z147" s="89"/>
      <c r="AA147" s="87"/>
      <c r="AB147" s="123"/>
      <c r="AC147" s="123"/>
      <c r="AD147" s="121"/>
      <c r="AE147" s="123"/>
      <c r="AF147" s="120"/>
      <c r="AG147" s="122"/>
      <c r="AH147" s="86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2">
        <f t="shared" si="96"/>
        <v>44816</v>
      </c>
      <c r="B148" s="83">
        <f t="shared" ca="1" si="97"/>
        <v>1008.032349</v>
      </c>
      <c r="C148" s="14">
        <f t="shared" si="85"/>
        <v>1000</v>
      </c>
      <c r="D148" s="58">
        <f t="shared" si="86"/>
        <v>44810</v>
      </c>
      <c r="E148" s="56">
        <f ca="1">IF(D148&lt;$B$1,VLOOKUP(D148,[1]DI!$A$4:$B$15000,2,FALSE),0)</f>
        <v>0.13650000000000001</v>
      </c>
      <c r="F148" s="14">
        <f t="shared" ca="1" si="87"/>
        <v>1.00050788</v>
      </c>
      <c r="G148" s="85">
        <f t="shared" ca="1" si="100"/>
        <v>1.06543527024069</v>
      </c>
      <c r="H148" s="85">
        <f t="shared" ca="1" si="88"/>
        <v>1.05842574309189</v>
      </c>
      <c r="I148" s="14">
        <f t="shared" ca="1" si="98"/>
        <v>1.0066226</v>
      </c>
      <c r="J148" s="13">
        <f t="shared" si="89"/>
        <v>2.75E-2</v>
      </c>
      <c r="K148" s="29">
        <f t="shared" si="90"/>
        <v>44796</v>
      </c>
      <c r="L148" s="2">
        <f t="shared" si="91"/>
        <v>13</v>
      </c>
      <c r="M148" s="17">
        <f t="shared" si="92"/>
        <v>13</v>
      </c>
      <c r="N148" s="12">
        <f t="shared" si="81"/>
        <v>1.001400474</v>
      </c>
      <c r="O148" s="12">
        <f t="shared" ca="1" si="82"/>
        <v>1.008032349</v>
      </c>
      <c r="P148" s="17">
        <f t="shared" si="93"/>
        <v>0</v>
      </c>
      <c r="Q148" s="14">
        <f t="shared" ca="1" si="83"/>
        <v>8.032349</v>
      </c>
      <c r="R148" s="20">
        <f t="shared" si="84"/>
        <v>0</v>
      </c>
      <c r="S148" s="14">
        <f t="shared" si="99"/>
        <v>0</v>
      </c>
      <c r="T148" s="4" t="str">
        <f t="shared" si="94"/>
        <v>J=</v>
      </c>
      <c r="U148" s="29">
        <f t="shared" si="95"/>
        <v>44827</v>
      </c>
      <c r="V148" s="3"/>
      <c r="W148" s="3"/>
      <c r="X148" s="120"/>
      <c r="Y148" s="86"/>
      <c r="Z148" s="89"/>
      <c r="AA148" s="87"/>
      <c r="AB148" s="123"/>
      <c r="AC148" s="123"/>
      <c r="AD148" s="121"/>
      <c r="AE148" s="123"/>
      <c r="AF148" s="120"/>
      <c r="AG148" s="122"/>
      <c r="AH148" s="86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2">
        <f t="shared" si="96"/>
        <v>44817</v>
      </c>
      <c r="B149" s="83">
        <f t="shared" ca="1" si="97"/>
        <v>1008.652885</v>
      </c>
      <c r="C149" s="14">
        <f t="shared" si="85"/>
        <v>1000</v>
      </c>
      <c r="D149" s="58">
        <f t="shared" si="86"/>
        <v>44812</v>
      </c>
      <c r="E149" s="56">
        <f ca="1">IF(D149&lt;$B$1,VLOOKUP(D149,[1]DI!$A$4:$B$15000,2,FALSE),0)</f>
        <v>0.13650000000000001</v>
      </c>
      <c r="F149" s="14">
        <f t="shared" ca="1" si="87"/>
        <v>1.00050788</v>
      </c>
      <c r="G149" s="85">
        <f t="shared" ca="1" si="100"/>
        <v>1.0659763835057401</v>
      </c>
      <c r="H149" s="85">
        <f t="shared" ca="1" si="88"/>
        <v>1.05842574309189</v>
      </c>
      <c r="I149" s="14">
        <f t="shared" ca="1" si="98"/>
        <v>1.0071338400000001</v>
      </c>
      <c r="J149" s="13">
        <f t="shared" si="89"/>
        <v>2.75E-2</v>
      </c>
      <c r="K149" s="29">
        <f t="shared" si="90"/>
        <v>44796</v>
      </c>
      <c r="L149" s="2">
        <f t="shared" si="91"/>
        <v>14</v>
      </c>
      <c r="M149" s="17">
        <f t="shared" si="92"/>
        <v>14</v>
      </c>
      <c r="N149" s="12">
        <f t="shared" si="81"/>
        <v>1.0015082850000001</v>
      </c>
      <c r="O149" s="12">
        <f t="shared" ca="1" si="82"/>
        <v>1.0086528850000001</v>
      </c>
      <c r="P149" s="17">
        <f t="shared" si="93"/>
        <v>0</v>
      </c>
      <c r="Q149" s="14">
        <f t="shared" ca="1" si="83"/>
        <v>8.6528849999999995</v>
      </c>
      <c r="R149" s="20">
        <f t="shared" si="84"/>
        <v>0</v>
      </c>
      <c r="S149" s="14">
        <f t="shared" si="99"/>
        <v>0</v>
      </c>
      <c r="T149" s="4" t="str">
        <f t="shared" si="94"/>
        <v>J=</v>
      </c>
      <c r="U149" s="29">
        <f t="shared" si="95"/>
        <v>44827</v>
      </c>
      <c r="V149" s="3"/>
      <c r="W149" s="3"/>
      <c r="X149" s="120"/>
      <c r="Y149" s="86"/>
      <c r="Z149" s="89"/>
      <c r="AA149" s="87"/>
      <c r="AB149" s="123"/>
      <c r="AC149" s="123"/>
      <c r="AD149" s="121"/>
      <c r="AE149" s="123"/>
      <c r="AF149" s="120"/>
      <c r="AG149" s="122"/>
      <c r="AH149" s="86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2">
        <f t="shared" si="96"/>
        <v>44818</v>
      </c>
      <c r="B150" s="83">
        <f t="shared" ca="1" si="97"/>
        <v>1009.273802</v>
      </c>
      <c r="C150" s="14">
        <f t="shared" si="85"/>
        <v>1000</v>
      </c>
      <c r="D150" s="58">
        <f t="shared" si="86"/>
        <v>44813</v>
      </c>
      <c r="E150" s="56">
        <f ca="1">IF(D150&lt;$B$1,VLOOKUP(D150,[1]DI!$A$4:$B$15000,2,FALSE),0)</f>
        <v>0.13650000000000001</v>
      </c>
      <c r="F150" s="14">
        <f t="shared" ca="1" si="87"/>
        <v>1.00050788</v>
      </c>
      <c r="G150" s="85">
        <f t="shared" ca="1" si="100"/>
        <v>1.0665177715913901</v>
      </c>
      <c r="H150" s="85">
        <f t="shared" ca="1" si="88"/>
        <v>1.05842574309189</v>
      </c>
      <c r="I150" s="14">
        <f t="shared" ca="1" si="98"/>
        <v>1.0076453400000001</v>
      </c>
      <c r="J150" s="13">
        <f t="shared" si="89"/>
        <v>2.75E-2</v>
      </c>
      <c r="K150" s="29">
        <f t="shared" si="90"/>
        <v>44796</v>
      </c>
      <c r="L150" s="2">
        <f t="shared" si="91"/>
        <v>15</v>
      </c>
      <c r="M150" s="17">
        <f t="shared" si="92"/>
        <v>15</v>
      </c>
      <c r="N150" s="12">
        <f t="shared" si="81"/>
        <v>1.001616106</v>
      </c>
      <c r="O150" s="12">
        <f t="shared" ca="1" si="82"/>
        <v>1.0092738020000001</v>
      </c>
      <c r="P150" s="17">
        <f t="shared" si="93"/>
        <v>0</v>
      </c>
      <c r="Q150" s="14">
        <f t="shared" ca="1" si="83"/>
        <v>9.2738019999999999</v>
      </c>
      <c r="R150" s="20">
        <f t="shared" si="84"/>
        <v>0</v>
      </c>
      <c r="S150" s="14">
        <f t="shared" si="99"/>
        <v>0</v>
      </c>
      <c r="T150" s="4" t="str">
        <f t="shared" si="94"/>
        <v>J=</v>
      </c>
      <c r="U150" s="29">
        <f t="shared" si="95"/>
        <v>44827</v>
      </c>
      <c r="V150" s="3"/>
      <c r="W150" s="3"/>
      <c r="X150" s="120"/>
      <c r="Y150" s="86"/>
      <c r="Z150" s="89"/>
      <c r="AA150" s="87"/>
      <c r="AB150" s="123"/>
      <c r="AC150" s="123"/>
      <c r="AD150" s="121"/>
      <c r="AE150" s="123"/>
      <c r="AF150" s="120"/>
      <c r="AG150" s="122"/>
      <c r="AH150" s="86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2">
        <f t="shared" si="96"/>
        <v>44819</v>
      </c>
      <c r="B151" s="83">
        <f t="shared" ca="1" si="97"/>
        <v>1009.895111</v>
      </c>
      <c r="C151" s="14">
        <f t="shared" si="85"/>
        <v>1000</v>
      </c>
      <c r="D151" s="58">
        <f t="shared" si="86"/>
        <v>44816</v>
      </c>
      <c r="E151" s="56">
        <f ca="1">IF(D151&lt;$B$1,VLOOKUP(D151,[1]DI!$A$4:$B$15000,2,FALSE),0)</f>
        <v>0.13650000000000001</v>
      </c>
      <c r="F151" s="14">
        <f t="shared" ca="1" si="87"/>
        <v>1.00050788</v>
      </c>
      <c r="G151" s="85">
        <f t="shared" ca="1" si="100"/>
        <v>1.06705943463723</v>
      </c>
      <c r="H151" s="85">
        <f t="shared" ca="1" si="88"/>
        <v>1.05842574309189</v>
      </c>
      <c r="I151" s="14">
        <f t="shared" ca="1" si="98"/>
        <v>1.00815711</v>
      </c>
      <c r="J151" s="13">
        <f t="shared" si="89"/>
        <v>2.75E-2</v>
      </c>
      <c r="K151" s="29">
        <f t="shared" si="90"/>
        <v>44796</v>
      </c>
      <c r="L151" s="2">
        <f t="shared" si="91"/>
        <v>16</v>
      </c>
      <c r="M151" s="17">
        <f t="shared" si="92"/>
        <v>16</v>
      </c>
      <c r="N151" s="12">
        <f t="shared" si="81"/>
        <v>1.0017239389999999</v>
      </c>
      <c r="O151" s="12">
        <f t="shared" ca="1" si="82"/>
        <v>1.0098951110000001</v>
      </c>
      <c r="P151" s="17">
        <f t="shared" si="93"/>
        <v>0</v>
      </c>
      <c r="Q151" s="14">
        <f t="shared" ca="1" si="83"/>
        <v>9.895111</v>
      </c>
      <c r="R151" s="20">
        <f t="shared" si="84"/>
        <v>0</v>
      </c>
      <c r="S151" s="14">
        <f t="shared" si="99"/>
        <v>0</v>
      </c>
      <c r="T151" s="4" t="str">
        <f t="shared" si="94"/>
        <v>J=</v>
      </c>
      <c r="U151" s="29">
        <f t="shared" si="95"/>
        <v>44827</v>
      </c>
      <c r="V151" s="3"/>
      <c r="W151" s="3"/>
      <c r="X151" s="120"/>
      <c r="Y151" s="86"/>
      <c r="Z151" s="89"/>
      <c r="AA151" s="87"/>
      <c r="AB151" s="123"/>
      <c r="AC151" s="123"/>
      <c r="AD151" s="121"/>
      <c r="AE151" s="123"/>
      <c r="AF151" s="120"/>
      <c r="AG151" s="122"/>
      <c r="AH151" s="86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2">
        <f t="shared" si="96"/>
        <v>44820</v>
      </c>
      <c r="B152" s="83">
        <f t="shared" ca="1" si="97"/>
        <v>1010.51679399</v>
      </c>
      <c r="C152" s="14">
        <f t="shared" si="85"/>
        <v>1000</v>
      </c>
      <c r="D152" s="58">
        <f t="shared" si="86"/>
        <v>44817</v>
      </c>
      <c r="E152" s="56">
        <f ca="1">IF(D152&lt;$B$1,VLOOKUP(D152,[1]DI!$A$4:$B$15000,2,FALSE),0)</f>
        <v>0.13650000000000001</v>
      </c>
      <c r="F152" s="14">
        <f t="shared" ca="1" si="87"/>
        <v>1.00050788</v>
      </c>
      <c r="G152" s="85">
        <f t="shared" ca="1" si="100"/>
        <v>1.0676013727828899</v>
      </c>
      <c r="H152" s="85">
        <f t="shared" ca="1" si="88"/>
        <v>1.05842574309189</v>
      </c>
      <c r="I152" s="14">
        <f t="shared" ca="1" si="98"/>
        <v>1.0086691299999999</v>
      </c>
      <c r="J152" s="13">
        <f t="shared" si="89"/>
        <v>2.75E-2</v>
      </c>
      <c r="K152" s="29">
        <f t="shared" si="90"/>
        <v>44796</v>
      </c>
      <c r="L152" s="2">
        <f t="shared" si="91"/>
        <v>17</v>
      </c>
      <c r="M152" s="17">
        <f t="shared" si="92"/>
        <v>17</v>
      </c>
      <c r="N152" s="12">
        <f t="shared" si="81"/>
        <v>1.0018317839999999</v>
      </c>
      <c r="O152" s="12">
        <f t="shared" ca="1" si="82"/>
        <v>1.0105167939999999</v>
      </c>
      <c r="P152" s="17">
        <f t="shared" si="93"/>
        <v>0</v>
      </c>
      <c r="Q152" s="14">
        <f t="shared" ca="1" si="83"/>
        <v>10.51679399</v>
      </c>
      <c r="R152" s="20">
        <f t="shared" si="84"/>
        <v>0</v>
      </c>
      <c r="S152" s="14">
        <f t="shared" si="99"/>
        <v>0</v>
      </c>
      <c r="T152" s="4" t="str">
        <f t="shared" si="94"/>
        <v>J=</v>
      </c>
      <c r="U152" s="29">
        <f t="shared" si="95"/>
        <v>44827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2">
        <f t="shared" si="96"/>
        <v>44823</v>
      </c>
      <c r="B153" s="83">
        <f t="shared" ca="1" si="97"/>
        <v>1011.13886</v>
      </c>
      <c r="C153" s="14">
        <f t="shared" si="85"/>
        <v>1000</v>
      </c>
      <c r="D153" s="58">
        <f t="shared" si="86"/>
        <v>44818</v>
      </c>
      <c r="E153" s="56">
        <f ca="1">IF(D153&lt;$B$1,VLOOKUP(D153,[1]DI!$A$4:$B$15000,2,FALSE),0)</f>
        <v>0.13650000000000001</v>
      </c>
      <c r="F153" s="14">
        <f t="shared" ca="1" si="87"/>
        <v>1.00050788</v>
      </c>
      <c r="G153" s="85">
        <f t="shared" ca="1" si="100"/>
        <v>1.0681435861680999</v>
      </c>
      <c r="H153" s="85">
        <f t="shared" ca="1" si="88"/>
        <v>1.05842574309189</v>
      </c>
      <c r="I153" s="14">
        <f t="shared" ca="1" si="98"/>
        <v>1.0091814100000001</v>
      </c>
      <c r="J153" s="13">
        <f t="shared" si="89"/>
        <v>2.75E-2</v>
      </c>
      <c r="K153" s="29">
        <f t="shared" si="90"/>
        <v>44796</v>
      </c>
      <c r="L153" s="2">
        <f t="shared" si="91"/>
        <v>18</v>
      </c>
      <c r="M153" s="17">
        <f t="shared" si="92"/>
        <v>18</v>
      </c>
      <c r="N153" s="12">
        <f t="shared" si="81"/>
        <v>1.0019396410000001</v>
      </c>
      <c r="O153" s="12">
        <f t="shared" ca="1" si="82"/>
        <v>1.01113886</v>
      </c>
      <c r="P153" s="17">
        <f t="shared" si="93"/>
        <v>0</v>
      </c>
      <c r="Q153" s="14">
        <f t="shared" ca="1" si="83"/>
        <v>11.138859999999999</v>
      </c>
      <c r="R153" s="20">
        <f t="shared" si="84"/>
        <v>0</v>
      </c>
      <c r="S153" s="14">
        <f t="shared" si="99"/>
        <v>0</v>
      </c>
      <c r="T153" s="4" t="str">
        <f t="shared" si="94"/>
        <v>J=</v>
      </c>
      <c r="U153" s="29">
        <f t="shared" si="95"/>
        <v>44827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2">
        <f t="shared" si="96"/>
        <v>44824</v>
      </c>
      <c r="B154" s="83">
        <f t="shared" ca="1" si="97"/>
        <v>1011.76131699</v>
      </c>
      <c r="C154" s="14">
        <f t="shared" si="85"/>
        <v>1000</v>
      </c>
      <c r="D154" s="58">
        <f t="shared" si="86"/>
        <v>44819</v>
      </c>
      <c r="E154" s="56">
        <f ca="1">IF(D154&lt;$B$1,VLOOKUP(D154,[1]DI!$A$4:$B$15000,2,FALSE),0)</f>
        <v>0.13650000000000001</v>
      </c>
      <c r="F154" s="14">
        <f t="shared" ca="1" si="87"/>
        <v>1.00050788</v>
      </c>
      <c r="G154" s="85">
        <f t="shared" ca="1" si="100"/>
        <v>1.0686860749326399</v>
      </c>
      <c r="H154" s="85">
        <f t="shared" ca="1" si="88"/>
        <v>1.05842574309189</v>
      </c>
      <c r="I154" s="14">
        <f t="shared" ca="1" si="98"/>
        <v>1.0096939599999999</v>
      </c>
      <c r="J154" s="13">
        <f t="shared" si="89"/>
        <v>2.75E-2</v>
      </c>
      <c r="K154" s="29">
        <f t="shared" si="90"/>
        <v>44796</v>
      </c>
      <c r="L154" s="2">
        <f t="shared" si="91"/>
        <v>19</v>
      </c>
      <c r="M154" s="17">
        <f t="shared" si="92"/>
        <v>19</v>
      </c>
      <c r="N154" s="12">
        <f t="shared" si="81"/>
        <v>1.0020475090000001</v>
      </c>
      <c r="O154" s="12">
        <f t="shared" ca="1" si="82"/>
        <v>1.0117613169999999</v>
      </c>
      <c r="P154" s="17">
        <f t="shared" si="93"/>
        <v>0</v>
      </c>
      <c r="Q154" s="14">
        <f t="shared" ca="1" si="83"/>
        <v>11.761316989999999</v>
      </c>
      <c r="R154" s="20">
        <f t="shared" si="84"/>
        <v>0</v>
      </c>
      <c r="S154" s="14">
        <f t="shared" si="99"/>
        <v>0</v>
      </c>
      <c r="T154" s="4" t="str">
        <f t="shared" si="94"/>
        <v>J=</v>
      </c>
      <c r="U154" s="29">
        <f t="shared" si="95"/>
        <v>44827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2">
        <f t="shared" si="96"/>
        <v>44825</v>
      </c>
      <c r="B155" s="83">
        <f t="shared" ca="1" si="97"/>
        <v>1012.384148</v>
      </c>
      <c r="C155" s="14">
        <f t="shared" si="85"/>
        <v>1000</v>
      </c>
      <c r="D155" s="58">
        <f t="shared" si="86"/>
        <v>44820</v>
      </c>
      <c r="E155" s="56">
        <f ca="1">IF(D155&lt;$B$1,VLOOKUP(D155,[1]DI!$A$4:$B$15000,2,FALSE),0)</f>
        <v>0.13650000000000001</v>
      </c>
      <c r="F155" s="14">
        <f t="shared" ca="1" si="87"/>
        <v>1.00050788</v>
      </c>
      <c r="G155" s="85">
        <f t="shared" ca="1" si="100"/>
        <v>1.06922883921638</v>
      </c>
      <c r="H155" s="85">
        <f t="shared" ca="1" si="88"/>
        <v>1.05842574309189</v>
      </c>
      <c r="I155" s="14">
        <f t="shared" ca="1" si="98"/>
        <v>1.01020676</v>
      </c>
      <c r="J155" s="13">
        <f t="shared" si="89"/>
        <v>2.75E-2</v>
      </c>
      <c r="K155" s="29">
        <f t="shared" si="90"/>
        <v>44796</v>
      </c>
      <c r="L155" s="2">
        <f t="shared" si="91"/>
        <v>20</v>
      </c>
      <c r="M155" s="17">
        <f t="shared" si="92"/>
        <v>20</v>
      </c>
      <c r="N155" s="12">
        <f t="shared" si="81"/>
        <v>1.002155388</v>
      </c>
      <c r="O155" s="12">
        <f t="shared" ca="1" si="82"/>
        <v>1.012384148</v>
      </c>
      <c r="P155" s="17">
        <f t="shared" si="93"/>
        <v>0</v>
      </c>
      <c r="Q155" s="14">
        <f t="shared" ca="1" si="83"/>
        <v>12.384148</v>
      </c>
      <c r="R155" s="20">
        <f t="shared" si="84"/>
        <v>0</v>
      </c>
      <c r="S155" s="14">
        <f t="shared" si="99"/>
        <v>0</v>
      </c>
      <c r="T155" s="4" t="str">
        <f t="shared" si="94"/>
        <v>J=</v>
      </c>
      <c r="U155" s="29">
        <f t="shared" si="95"/>
        <v>44827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2">
        <f t="shared" si="96"/>
        <v>44826</v>
      </c>
      <c r="B156" s="83">
        <f t="shared" ca="1" si="97"/>
        <v>1013.0073620000001</v>
      </c>
      <c r="C156" s="14">
        <f t="shared" si="85"/>
        <v>1000</v>
      </c>
      <c r="D156" s="58">
        <f t="shared" si="86"/>
        <v>44823</v>
      </c>
      <c r="E156" s="56">
        <f ca="1">IF(D156&lt;$B$1,VLOOKUP(D156,[1]DI!$A$4:$B$15000,2,FALSE),0)</f>
        <v>0.13650000000000001</v>
      </c>
      <c r="F156" s="14">
        <f t="shared" ca="1" si="87"/>
        <v>1.00050788</v>
      </c>
      <c r="G156" s="85">
        <f t="shared" ca="1" si="100"/>
        <v>1.0697718791592401</v>
      </c>
      <c r="H156" s="85">
        <f t="shared" ca="1" si="88"/>
        <v>1.05842574309189</v>
      </c>
      <c r="I156" s="14">
        <f t="shared" ca="1" si="98"/>
        <v>1.01071982</v>
      </c>
      <c r="J156" s="13">
        <f t="shared" si="89"/>
        <v>2.75E-2</v>
      </c>
      <c r="K156" s="29">
        <f t="shared" si="90"/>
        <v>44796</v>
      </c>
      <c r="L156" s="2">
        <f t="shared" si="91"/>
        <v>21</v>
      </c>
      <c r="M156" s="17">
        <f t="shared" si="92"/>
        <v>21</v>
      </c>
      <c r="N156" s="12">
        <f t="shared" si="81"/>
        <v>1.00226328</v>
      </c>
      <c r="O156" s="12">
        <f t="shared" ca="1" si="82"/>
        <v>1.013007362</v>
      </c>
      <c r="P156" s="17">
        <f t="shared" si="93"/>
        <v>0</v>
      </c>
      <c r="Q156" s="14">
        <f t="shared" ca="1" si="83"/>
        <v>13.007362000000001</v>
      </c>
      <c r="R156" s="20">
        <f t="shared" si="84"/>
        <v>0</v>
      </c>
      <c r="S156" s="14">
        <f t="shared" si="99"/>
        <v>0</v>
      </c>
      <c r="T156" s="4" t="str">
        <f t="shared" si="94"/>
        <v>J=</v>
      </c>
      <c r="U156" s="29">
        <f t="shared" si="95"/>
        <v>44827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2">
        <f t="shared" si="96"/>
        <v>44827</v>
      </c>
      <c r="B157" s="83">
        <f t="shared" ca="1" si="97"/>
        <v>1013.6309690000001</v>
      </c>
      <c r="C157" s="14">
        <f t="shared" si="85"/>
        <v>1000</v>
      </c>
      <c r="D157" s="58">
        <f t="shared" si="86"/>
        <v>44824</v>
      </c>
      <c r="E157" s="56">
        <f ca="1">IF(D157&lt;$B$1,VLOOKUP(D157,[1]DI!$A$4:$B$15000,2,FALSE),0)</f>
        <v>0.13650000000000001</v>
      </c>
      <c r="F157" s="14">
        <f t="shared" ca="1" si="87"/>
        <v>1.00050788</v>
      </c>
      <c r="G157" s="85">
        <f t="shared" ca="1" si="100"/>
        <v>1.0703151949012299</v>
      </c>
      <c r="H157" s="85">
        <f t="shared" ca="1" si="88"/>
        <v>1.05842574309189</v>
      </c>
      <c r="I157" s="14">
        <f t="shared" ca="1" si="98"/>
        <v>1.01123315</v>
      </c>
      <c r="J157" s="13">
        <f t="shared" si="89"/>
        <v>2.75E-2</v>
      </c>
      <c r="K157" s="29">
        <f t="shared" si="90"/>
        <v>44796</v>
      </c>
      <c r="L157" s="2">
        <f t="shared" si="91"/>
        <v>22</v>
      </c>
      <c r="M157" s="17">
        <f t="shared" si="92"/>
        <v>22</v>
      </c>
      <c r="N157" s="12">
        <f t="shared" si="81"/>
        <v>1.0023711829999999</v>
      </c>
      <c r="O157" s="12">
        <f t="shared" ca="1" si="82"/>
        <v>1.013630969</v>
      </c>
      <c r="P157" s="17">
        <f t="shared" si="93"/>
        <v>7</v>
      </c>
      <c r="Q157" s="14">
        <f t="shared" ca="1" si="83"/>
        <v>13.630969</v>
      </c>
      <c r="R157" s="20">
        <f t="shared" si="84"/>
        <v>0</v>
      </c>
      <c r="S157" s="14">
        <f t="shared" si="99"/>
        <v>0</v>
      </c>
      <c r="T157" s="4" t="str">
        <f t="shared" si="94"/>
        <v>J=</v>
      </c>
      <c r="U157" s="29">
        <f t="shared" si="95"/>
        <v>44827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2">
        <f t="shared" si="96"/>
        <v>44830</v>
      </c>
      <c r="B158" s="83">
        <f t="shared" ca="1" si="97"/>
        <v>1000.615594</v>
      </c>
      <c r="C158" s="14">
        <f t="shared" si="85"/>
        <v>1000</v>
      </c>
      <c r="D158" s="58">
        <f t="shared" si="86"/>
        <v>44825</v>
      </c>
      <c r="E158" s="56">
        <f ca="1">IF(D158&lt;$B$1,VLOOKUP(D158,[1]DI!$A$4:$B$15000,2,FALSE),0)</f>
        <v>0.13650000000000001</v>
      </c>
      <c r="F158" s="14">
        <f t="shared" ca="1" si="87"/>
        <v>1.00050788</v>
      </c>
      <c r="G158" s="85">
        <f t="shared" ca="1" si="100"/>
        <v>1.07085878658242</v>
      </c>
      <c r="H158" s="85">
        <f t="shared" ca="1" si="88"/>
        <v>1.0703151949012299</v>
      </c>
      <c r="I158" s="14">
        <f t="shared" ca="1" si="98"/>
        <v>1.00050788</v>
      </c>
      <c r="J158" s="13">
        <f t="shared" si="89"/>
        <v>2.75E-2</v>
      </c>
      <c r="K158" s="29">
        <f t="shared" si="90"/>
        <v>44827</v>
      </c>
      <c r="L158" s="2">
        <f t="shared" si="91"/>
        <v>1</v>
      </c>
      <c r="M158" s="17">
        <f t="shared" si="92"/>
        <v>1</v>
      </c>
      <c r="N158" s="12">
        <f t="shared" si="81"/>
        <v>1.000107659</v>
      </c>
      <c r="O158" s="12">
        <f t="shared" ca="1" si="82"/>
        <v>1.0006155940000001</v>
      </c>
      <c r="P158" s="17">
        <f t="shared" si="93"/>
        <v>0</v>
      </c>
      <c r="Q158" s="14">
        <f t="shared" ca="1" si="83"/>
        <v>0.61559399999999997</v>
      </c>
      <c r="R158" s="20">
        <f t="shared" si="84"/>
        <v>0</v>
      </c>
      <c r="S158" s="14">
        <f t="shared" si="99"/>
        <v>0</v>
      </c>
      <c r="T158" s="4" t="str">
        <f t="shared" si="94"/>
        <v>J=</v>
      </c>
      <c r="U158" s="29">
        <f t="shared" si="95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2">
        <f t="shared" si="96"/>
        <v>44831</v>
      </c>
      <c r="B159" s="83">
        <f t="shared" ca="1" si="97"/>
        <v>1001.23156899</v>
      </c>
      <c r="C159" s="14">
        <f t="shared" si="85"/>
        <v>1000</v>
      </c>
      <c r="D159" s="58">
        <f t="shared" si="86"/>
        <v>44826</v>
      </c>
      <c r="E159" s="56">
        <f ca="1">IF(D159&lt;$B$1,VLOOKUP(D159,[1]DI!$A$4:$B$15000,2,FALSE),0)</f>
        <v>0.13650000000000001</v>
      </c>
      <c r="F159" s="14">
        <f t="shared" ca="1" si="87"/>
        <v>1.00050788</v>
      </c>
      <c r="G159" s="85">
        <f t="shared" ca="1" si="100"/>
        <v>1.07140265434295</v>
      </c>
      <c r="H159" s="85">
        <f t="shared" ca="1" si="88"/>
        <v>1.0703151949012299</v>
      </c>
      <c r="I159" s="14">
        <f t="shared" ca="1" si="98"/>
        <v>1.00101602</v>
      </c>
      <c r="J159" s="13">
        <f t="shared" si="89"/>
        <v>2.75E-2</v>
      </c>
      <c r="K159" s="29">
        <f t="shared" si="90"/>
        <v>44827</v>
      </c>
      <c r="L159" s="2">
        <f t="shared" si="91"/>
        <v>2</v>
      </c>
      <c r="M159" s="17">
        <f t="shared" si="92"/>
        <v>2</v>
      </c>
      <c r="N159" s="12">
        <f t="shared" si="81"/>
        <v>1.0002153300000001</v>
      </c>
      <c r="O159" s="12">
        <f t="shared" ca="1" si="82"/>
        <v>1.001231569</v>
      </c>
      <c r="P159" s="17">
        <f t="shared" si="93"/>
        <v>0</v>
      </c>
      <c r="Q159" s="14">
        <f t="shared" ca="1" si="83"/>
        <v>1.23156899</v>
      </c>
      <c r="R159" s="20">
        <f t="shared" si="84"/>
        <v>0</v>
      </c>
      <c r="S159" s="14">
        <f t="shared" si="99"/>
        <v>0</v>
      </c>
      <c r="T159" s="4" t="str">
        <f t="shared" si="94"/>
        <v>J=</v>
      </c>
      <c r="U159" s="29">
        <f t="shared" si="95"/>
        <v>44855</v>
      </c>
      <c r="V159" s="3"/>
      <c r="W159" s="3"/>
      <c r="X159" s="113" t="s">
        <v>52</v>
      </c>
      <c r="Y159" s="114"/>
      <c r="Z159" s="115"/>
      <c r="AA159" s="1"/>
      <c r="AC159" s="109" t="s">
        <v>53</v>
      </c>
      <c r="AD159" s="109" t="s">
        <v>54</v>
      </c>
      <c r="AE159" s="10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2">
        <f t="shared" si="96"/>
        <v>44832</v>
      </c>
      <c r="B160" s="83">
        <f t="shared" ca="1" si="97"/>
        <v>1001.8479139999999</v>
      </c>
      <c r="C160" s="14">
        <f t="shared" si="85"/>
        <v>1000</v>
      </c>
      <c r="D160" s="58">
        <f t="shared" si="86"/>
        <v>44827</v>
      </c>
      <c r="E160" s="56">
        <f ca="1">IF(D160&lt;$B$1,VLOOKUP(D160,[1]DI!$A$4:$B$15000,2,FALSE),0)</f>
        <v>0.13650000000000001</v>
      </c>
      <c r="F160" s="14">
        <f t="shared" ca="1" si="87"/>
        <v>1.00050788</v>
      </c>
      <c r="G160" s="85">
        <f t="shared" ca="1" si="100"/>
        <v>1.07194679832304</v>
      </c>
      <c r="H160" s="85">
        <f t="shared" ca="1" si="88"/>
        <v>1.0703151949012299</v>
      </c>
      <c r="I160" s="14">
        <f t="shared" ca="1" si="98"/>
        <v>1.00152441</v>
      </c>
      <c r="J160" s="13">
        <f t="shared" si="89"/>
        <v>2.75E-2</v>
      </c>
      <c r="K160" s="29">
        <f t="shared" si="90"/>
        <v>44827</v>
      </c>
      <c r="L160" s="2">
        <f t="shared" si="91"/>
        <v>3</v>
      </c>
      <c r="M160" s="17">
        <f t="shared" si="92"/>
        <v>3</v>
      </c>
      <c r="N160" s="12">
        <f t="shared" si="81"/>
        <v>1.000323012</v>
      </c>
      <c r="O160" s="12">
        <f t="shared" ca="1" si="82"/>
        <v>1.0018479140000001</v>
      </c>
      <c r="P160" s="17">
        <f t="shared" si="93"/>
        <v>0</v>
      </c>
      <c r="Q160" s="14">
        <f t="shared" ca="1" si="83"/>
        <v>1.8479140000000001</v>
      </c>
      <c r="R160" s="20">
        <f t="shared" si="84"/>
        <v>0</v>
      </c>
      <c r="S160" s="14">
        <f t="shared" si="99"/>
        <v>0</v>
      </c>
      <c r="T160" s="4" t="str">
        <f t="shared" si="94"/>
        <v>J=</v>
      </c>
      <c r="U160" s="29">
        <f t="shared" si="95"/>
        <v>44855</v>
      </c>
      <c r="V160" s="3"/>
      <c r="W160" s="3"/>
      <c r="X160" s="116">
        <f>[2]Plan1!$A230</f>
        <v>43831</v>
      </c>
      <c r="Y160" s="117" t="str">
        <f>[2]Plan1!$C230</f>
        <v>Confraternização Universal</v>
      </c>
      <c r="Z160" s="89"/>
      <c r="AA160" s="1"/>
      <c r="AC160" s="86">
        <f t="shared" ref="AC160:AC202" si="101">WORKDAY(AD160,-1,$X$160:$X$544)</f>
        <v>44615</v>
      </c>
      <c r="AD160" s="112">
        <f>A9</f>
        <v>44616</v>
      </c>
      <c r="AE160" s="86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2">
        <f t="shared" si="96"/>
        <v>44833</v>
      </c>
      <c r="B161" s="83">
        <f t="shared" ca="1" si="97"/>
        <v>1002.464652</v>
      </c>
      <c r="C161" s="14">
        <f t="shared" si="85"/>
        <v>1000</v>
      </c>
      <c r="D161" s="58">
        <f t="shared" si="86"/>
        <v>44830</v>
      </c>
      <c r="E161" s="56">
        <f ca="1">IF(D161&lt;$B$1,VLOOKUP(D161,[1]DI!$A$4:$B$15000,2,FALSE),0)</f>
        <v>0.13650000000000001</v>
      </c>
      <c r="F161" s="14">
        <f t="shared" ca="1" si="87"/>
        <v>1.00050788</v>
      </c>
      <c r="G161" s="85">
        <f t="shared" ca="1" si="100"/>
        <v>1.07249121866297</v>
      </c>
      <c r="H161" s="85">
        <f t="shared" ca="1" si="88"/>
        <v>1.0703151949012299</v>
      </c>
      <c r="I161" s="14">
        <f t="shared" ca="1" si="98"/>
        <v>1.00203307</v>
      </c>
      <c r="J161" s="13">
        <f t="shared" si="89"/>
        <v>2.75E-2</v>
      </c>
      <c r="K161" s="29">
        <f t="shared" si="90"/>
        <v>44827</v>
      </c>
      <c r="L161" s="2">
        <f t="shared" si="91"/>
        <v>4</v>
      </c>
      <c r="M161" s="17">
        <f t="shared" si="92"/>
        <v>4</v>
      </c>
      <c r="N161" s="12">
        <f t="shared" si="81"/>
        <v>1.0004307059999999</v>
      </c>
      <c r="O161" s="12">
        <f t="shared" ca="1" si="82"/>
        <v>1.002464652</v>
      </c>
      <c r="P161" s="17">
        <f t="shared" si="93"/>
        <v>0</v>
      </c>
      <c r="Q161" s="14">
        <f t="shared" ca="1" si="83"/>
        <v>2.4646520000000001</v>
      </c>
      <c r="R161" s="20">
        <f t="shared" si="84"/>
        <v>0</v>
      </c>
      <c r="S161" s="14">
        <f t="shared" si="99"/>
        <v>0</v>
      </c>
      <c r="T161" s="4" t="str">
        <f t="shared" si="94"/>
        <v>J=</v>
      </c>
      <c r="U161" s="29">
        <f t="shared" si="95"/>
        <v>44855</v>
      </c>
      <c r="V161" s="3"/>
      <c r="W161" s="3"/>
      <c r="X161" s="116">
        <f>[2]Plan1!$A231</f>
        <v>43885</v>
      </c>
      <c r="Y161" s="117" t="str">
        <f>[2]Plan1!$C231</f>
        <v>Carnaval</v>
      </c>
      <c r="Z161" s="89"/>
      <c r="AA161" s="1"/>
      <c r="AC161" s="86">
        <f>WORKDAY(AD161,-1,$X$160:$X$544)</f>
        <v>44642</v>
      </c>
      <c r="AD161" s="86">
        <v>44643</v>
      </c>
      <c r="AE161" s="86">
        <f t="shared" ref="AE161:AE224" si="102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2">
        <f t="shared" si="96"/>
        <v>44834</v>
      </c>
      <c r="B162" s="83">
        <f t="shared" ca="1" si="97"/>
        <v>1003.081761</v>
      </c>
      <c r="C162" s="14">
        <f t="shared" si="85"/>
        <v>1000</v>
      </c>
      <c r="D162" s="58">
        <f t="shared" si="86"/>
        <v>44831</v>
      </c>
      <c r="E162" s="56">
        <f ca="1">IF(D162&lt;$B$1,VLOOKUP(D162,[1]DI!$A$4:$B$15000,2,FALSE),0)</f>
        <v>0.13650000000000001</v>
      </c>
      <c r="F162" s="14">
        <f t="shared" ca="1" si="87"/>
        <v>1.00050788</v>
      </c>
      <c r="G162" s="85">
        <f t="shared" ca="1" si="100"/>
        <v>1.0730359155031</v>
      </c>
      <c r="H162" s="85">
        <f t="shared" ca="1" si="88"/>
        <v>1.0703151949012299</v>
      </c>
      <c r="I162" s="14">
        <f t="shared" ca="1" si="98"/>
        <v>1.0025419799999999</v>
      </c>
      <c r="J162" s="13">
        <f t="shared" si="89"/>
        <v>2.75E-2</v>
      </c>
      <c r="K162" s="29">
        <f t="shared" si="90"/>
        <v>44827</v>
      </c>
      <c r="L162" s="2">
        <f t="shared" si="91"/>
        <v>5</v>
      </c>
      <c r="M162" s="17">
        <f t="shared" si="92"/>
        <v>5</v>
      </c>
      <c r="N162" s="12">
        <f t="shared" si="81"/>
        <v>1.000538412</v>
      </c>
      <c r="O162" s="12">
        <f t="shared" ca="1" si="82"/>
        <v>1.003081761</v>
      </c>
      <c r="P162" s="17">
        <f t="shared" si="93"/>
        <v>0</v>
      </c>
      <c r="Q162" s="14">
        <f t="shared" ca="1" si="83"/>
        <v>3.0817610000000002</v>
      </c>
      <c r="R162" s="20">
        <f t="shared" si="84"/>
        <v>0</v>
      </c>
      <c r="S162" s="14">
        <f t="shared" si="99"/>
        <v>0</v>
      </c>
      <c r="T162" s="4" t="str">
        <f t="shared" si="94"/>
        <v>J=</v>
      </c>
      <c r="U162" s="29">
        <f t="shared" si="95"/>
        <v>44855</v>
      </c>
      <c r="V162" s="3"/>
      <c r="W162" s="3"/>
      <c r="X162" s="116">
        <f>[2]Plan1!$A232</f>
        <v>43886</v>
      </c>
      <c r="Y162" s="117" t="str">
        <f>[2]Plan1!$C232</f>
        <v>Carnaval</v>
      </c>
      <c r="Z162" s="89"/>
      <c r="AA162" s="1"/>
      <c r="AC162" s="86">
        <f t="shared" si="101"/>
        <v>44671</v>
      </c>
      <c r="AD162" s="86">
        <v>44673</v>
      </c>
      <c r="AE162" s="86">
        <f t="shared" si="102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2">
        <f t="shared" si="96"/>
        <v>44837</v>
      </c>
      <c r="B163" s="83">
        <f t="shared" ca="1" si="97"/>
        <v>1003.69924999</v>
      </c>
      <c r="C163" s="14">
        <f t="shared" si="85"/>
        <v>1000</v>
      </c>
      <c r="D163" s="58">
        <f t="shared" si="86"/>
        <v>44832</v>
      </c>
      <c r="E163" s="56">
        <f ca="1">IF(D163&lt;$B$1,VLOOKUP(D163,[1]DI!$A$4:$B$15000,2,FALSE),0)</f>
        <v>0.13650000000000001</v>
      </c>
      <c r="F163" s="14">
        <f t="shared" ca="1" si="87"/>
        <v>1.00050788</v>
      </c>
      <c r="G163" s="85">
        <f t="shared" ca="1" si="100"/>
        <v>1.0735808889838701</v>
      </c>
      <c r="H163" s="85">
        <f t="shared" ca="1" si="88"/>
        <v>1.0703151949012299</v>
      </c>
      <c r="I163" s="14">
        <f t="shared" ca="1" si="98"/>
        <v>1.0030511499999999</v>
      </c>
      <c r="J163" s="13">
        <f t="shared" si="89"/>
        <v>2.75E-2</v>
      </c>
      <c r="K163" s="29">
        <f t="shared" si="90"/>
        <v>44827</v>
      </c>
      <c r="L163" s="2">
        <f t="shared" si="91"/>
        <v>6</v>
      </c>
      <c r="M163" s="17">
        <f t="shared" si="92"/>
        <v>6</v>
      </c>
      <c r="N163" s="12">
        <f t="shared" si="81"/>
        <v>1.0006461289999999</v>
      </c>
      <c r="O163" s="12">
        <f t="shared" ca="1" si="82"/>
        <v>1.0036992499999999</v>
      </c>
      <c r="P163" s="17">
        <f t="shared" si="93"/>
        <v>0</v>
      </c>
      <c r="Q163" s="14">
        <f t="shared" ca="1" si="83"/>
        <v>3.6992499900000002</v>
      </c>
      <c r="R163" s="20">
        <f t="shared" si="84"/>
        <v>0</v>
      </c>
      <c r="S163" s="14">
        <f t="shared" si="99"/>
        <v>0</v>
      </c>
      <c r="T163" s="4" t="str">
        <f t="shared" si="94"/>
        <v>J=</v>
      </c>
      <c r="U163" s="29">
        <f t="shared" si="95"/>
        <v>44855</v>
      </c>
      <c r="V163" s="3"/>
      <c r="W163" s="3"/>
      <c r="X163" s="116">
        <f>[2]Plan1!$A233</f>
        <v>43931</v>
      </c>
      <c r="Y163" s="117" t="str">
        <f>[2]Plan1!$C233</f>
        <v>Paixão de Cristo</v>
      </c>
      <c r="Z163" s="89"/>
      <c r="AA163" s="1"/>
      <c r="AC163" s="86">
        <f t="shared" si="101"/>
        <v>44701</v>
      </c>
      <c r="AD163" s="86">
        <v>44704</v>
      </c>
      <c r="AE163" s="86">
        <f t="shared" si="102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2">
        <f t="shared" si="96"/>
        <v>44838</v>
      </c>
      <c r="B164" s="83">
        <f t="shared" ca="1" si="97"/>
        <v>1004.317122</v>
      </c>
      <c r="C164" s="14">
        <f t="shared" si="85"/>
        <v>1000</v>
      </c>
      <c r="D164" s="58">
        <f t="shared" si="86"/>
        <v>44833</v>
      </c>
      <c r="E164" s="56">
        <f ca="1">IF(D164&lt;$B$1,VLOOKUP(D164,[1]DI!$A$4:$B$15000,2,FALSE),0)</f>
        <v>0.13650000000000001</v>
      </c>
      <c r="F164" s="14">
        <f t="shared" ca="1" si="87"/>
        <v>1.00050788</v>
      </c>
      <c r="G164" s="85">
        <f t="shared" ca="1" si="100"/>
        <v>1.0741261392457699</v>
      </c>
      <c r="H164" s="85">
        <f t="shared" ca="1" si="88"/>
        <v>1.0703151949012299</v>
      </c>
      <c r="I164" s="14">
        <f t="shared" ca="1" si="98"/>
        <v>1.00356058</v>
      </c>
      <c r="J164" s="13">
        <f t="shared" si="89"/>
        <v>2.75E-2</v>
      </c>
      <c r="K164" s="29">
        <f t="shared" si="90"/>
        <v>44827</v>
      </c>
      <c r="L164" s="2">
        <f t="shared" si="91"/>
        <v>7</v>
      </c>
      <c r="M164" s="17">
        <f t="shared" si="92"/>
        <v>7</v>
      </c>
      <c r="N164" s="12">
        <f t="shared" si="81"/>
        <v>1.0007538579999999</v>
      </c>
      <c r="O164" s="12">
        <f t="shared" ca="1" si="82"/>
        <v>1.004317122</v>
      </c>
      <c r="P164" s="17">
        <f t="shared" si="93"/>
        <v>0</v>
      </c>
      <c r="Q164" s="14">
        <f t="shared" ca="1" si="83"/>
        <v>4.3171220000000003</v>
      </c>
      <c r="R164" s="20">
        <f t="shared" si="84"/>
        <v>0</v>
      </c>
      <c r="S164" s="14">
        <f t="shared" si="99"/>
        <v>0</v>
      </c>
      <c r="T164" s="4" t="str">
        <f t="shared" si="94"/>
        <v>J=</v>
      </c>
      <c r="U164" s="29">
        <f t="shared" si="95"/>
        <v>44855</v>
      </c>
      <c r="V164" s="3"/>
      <c r="W164" s="3"/>
      <c r="X164" s="116">
        <f>[2]Plan1!$A234</f>
        <v>43942</v>
      </c>
      <c r="Y164" s="117" t="str">
        <f>[2]Plan1!$C234</f>
        <v>Tiradentes</v>
      </c>
      <c r="Z164" s="89"/>
      <c r="AA164" s="1"/>
      <c r="AC164" s="86">
        <f t="shared" si="101"/>
        <v>44734</v>
      </c>
      <c r="AD164" s="86">
        <v>44735</v>
      </c>
      <c r="AE164" s="86">
        <f t="shared" si="102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2">
        <f t="shared" si="96"/>
        <v>44839</v>
      </c>
      <c r="B165" s="83">
        <f t="shared" ca="1" si="97"/>
        <v>1004.935375</v>
      </c>
      <c r="C165" s="14">
        <f t="shared" si="85"/>
        <v>1000</v>
      </c>
      <c r="D165" s="58">
        <f t="shared" si="86"/>
        <v>44834</v>
      </c>
      <c r="E165" s="56">
        <f ca="1">IF(D165&lt;$B$1,VLOOKUP(D165,[1]DI!$A$4:$B$15000,2,FALSE),0)</f>
        <v>0.13650000000000001</v>
      </c>
      <c r="F165" s="14">
        <f t="shared" ca="1" si="87"/>
        <v>1.00050788</v>
      </c>
      <c r="G165" s="85">
        <f t="shared" ca="1" si="100"/>
        <v>1.0746716664293701</v>
      </c>
      <c r="H165" s="85">
        <f t="shared" ca="1" si="88"/>
        <v>1.0703151949012299</v>
      </c>
      <c r="I165" s="14">
        <f t="shared" ca="1" si="98"/>
        <v>1.0040702699999999</v>
      </c>
      <c r="J165" s="13">
        <f t="shared" si="89"/>
        <v>2.75E-2</v>
      </c>
      <c r="K165" s="29">
        <f t="shared" si="90"/>
        <v>44827</v>
      </c>
      <c r="L165" s="2">
        <f t="shared" si="91"/>
        <v>8</v>
      </c>
      <c r="M165" s="17">
        <f t="shared" si="92"/>
        <v>8</v>
      </c>
      <c r="N165" s="12">
        <f t="shared" si="81"/>
        <v>1.000861598</v>
      </c>
      <c r="O165" s="12">
        <f t="shared" ca="1" si="82"/>
        <v>1.0049353750000001</v>
      </c>
      <c r="P165" s="17">
        <f t="shared" si="93"/>
        <v>0</v>
      </c>
      <c r="Q165" s="14">
        <f t="shared" ca="1" si="83"/>
        <v>4.9353749999999996</v>
      </c>
      <c r="R165" s="20">
        <f t="shared" si="84"/>
        <v>0</v>
      </c>
      <c r="S165" s="14">
        <f t="shared" si="99"/>
        <v>0</v>
      </c>
      <c r="T165" s="4" t="str">
        <f t="shared" si="94"/>
        <v>J=</v>
      </c>
      <c r="U165" s="29">
        <f t="shared" si="95"/>
        <v>44855</v>
      </c>
      <c r="V165" s="3"/>
      <c r="W165" s="3"/>
      <c r="X165" s="116">
        <f>[2]Plan1!$A235</f>
        <v>43952</v>
      </c>
      <c r="Y165" s="117" t="str">
        <f>[2]Plan1!$C235</f>
        <v>Dia do Trabalho</v>
      </c>
      <c r="Z165" s="89"/>
      <c r="AA165" s="1"/>
      <c r="AC165" s="86">
        <f t="shared" si="101"/>
        <v>44763</v>
      </c>
      <c r="AD165" s="86">
        <v>44764</v>
      </c>
      <c r="AE165" s="86">
        <f t="shared" si="102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2">
        <f t="shared" si="96"/>
        <v>44840</v>
      </c>
      <c r="B166" s="83">
        <f t="shared" ca="1" si="97"/>
        <v>1005.5540099999999</v>
      </c>
      <c r="C166" s="14">
        <f t="shared" si="85"/>
        <v>1000</v>
      </c>
      <c r="D166" s="58">
        <f t="shared" si="86"/>
        <v>44837</v>
      </c>
      <c r="E166" s="56">
        <f ca="1">IF(D166&lt;$B$1,VLOOKUP(D166,[1]DI!$A$4:$B$15000,2,FALSE),0)</f>
        <v>0.13650000000000001</v>
      </c>
      <c r="F166" s="14">
        <f t="shared" ca="1" si="87"/>
        <v>1.00050788</v>
      </c>
      <c r="G166" s="85">
        <f t="shared" ca="1" si="100"/>
        <v>1.0752174706753199</v>
      </c>
      <c r="H166" s="85">
        <f t="shared" ca="1" si="88"/>
        <v>1.0703151949012299</v>
      </c>
      <c r="I166" s="14">
        <f t="shared" ca="1" si="98"/>
        <v>1.00458022</v>
      </c>
      <c r="J166" s="13">
        <f t="shared" si="89"/>
        <v>2.75E-2</v>
      </c>
      <c r="K166" s="29">
        <f t="shared" si="90"/>
        <v>44827</v>
      </c>
      <c r="L166" s="2">
        <f t="shared" si="91"/>
        <v>9</v>
      </c>
      <c r="M166" s="17">
        <f t="shared" si="92"/>
        <v>9</v>
      </c>
      <c r="N166" s="12">
        <f t="shared" si="81"/>
        <v>1.0009693500000001</v>
      </c>
      <c r="O166" s="12">
        <f t="shared" ca="1" si="82"/>
        <v>1.00555401</v>
      </c>
      <c r="P166" s="17">
        <f t="shared" si="93"/>
        <v>0</v>
      </c>
      <c r="Q166" s="14">
        <f t="shared" ca="1" si="83"/>
        <v>5.5540099999999999</v>
      </c>
      <c r="R166" s="20">
        <f t="shared" si="84"/>
        <v>0</v>
      </c>
      <c r="S166" s="14">
        <f t="shared" si="99"/>
        <v>0</v>
      </c>
      <c r="T166" s="4" t="str">
        <f t="shared" si="94"/>
        <v>J=</v>
      </c>
      <c r="U166" s="29">
        <f t="shared" si="95"/>
        <v>44855</v>
      </c>
      <c r="V166" s="3"/>
      <c r="W166" s="3"/>
      <c r="X166" s="116">
        <f>[2]Plan1!$A236</f>
        <v>43993</v>
      </c>
      <c r="Y166" s="117" t="str">
        <f>[2]Plan1!$C236</f>
        <v>Corpus Christi</v>
      </c>
      <c r="Z166" s="89"/>
      <c r="AA166" s="1"/>
      <c r="AC166" s="86">
        <f t="shared" si="101"/>
        <v>44795</v>
      </c>
      <c r="AD166" s="86">
        <v>44796</v>
      </c>
      <c r="AE166" s="86">
        <f t="shared" si="102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2">
        <f t="shared" si="96"/>
        <v>44841</v>
      </c>
      <c r="B167" s="83">
        <f t="shared" ca="1" si="97"/>
        <v>1006.173017</v>
      </c>
      <c r="C167" s="14">
        <f t="shared" si="85"/>
        <v>1000</v>
      </c>
      <c r="D167" s="58">
        <f t="shared" si="86"/>
        <v>44838</v>
      </c>
      <c r="E167" s="56">
        <f ca="1">IF(D167&lt;$B$1,VLOOKUP(D167,[1]DI!$A$4:$B$15000,2,FALSE),0)</f>
        <v>0.13650000000000001</v>
      </c>
      <c r="F167" s="14">
        <f t="shared" ca="1" si="87"/>
        <v>1.00050788</v>
      </c>
      <c r="G167" s="85">
        <f t="shared" ca="1" si="100"/>
        <v>1.0757635521243301</v>
      </c>
      <c r="H167" s="85">
        <f t="shared" ca="1" si="88"/>
        <v>1.0703151949012299</v>
      </c>
      <c r="I167" s="14">
        <f t="shared" ca="1" si="98"/>
        <v>1.0050904199999999</v>
      </c>
      <c r="J167" s="13">
        <f t="shared" si="89"/>
        <v>2.75E-2</v>
      </c>
      <c r="K167" s="29">
        <f t="shared" si="90"/>
        <v>44827</v>
      </c>
      <c r="L167" s="2">
        <f t="shared" si="91"/>
        <v>10</v>
      </c>
      <c r="M167" s="17">
        <f t="shared" si="92"/>
        <v>10</v>
      </c>
      <c r="N167" s="12">
        <f t="shared" si="81"/>
        <v>1.0010771140000001</v>
      </c>
      <c r="O167" s="12">
        <f t="shared" ca="1" si="82"/>
        <v>1.0061730170000001</v>
      </c>
      <c r="P167" s="17">
        <f t="shared" si="93"/>
        <v>0</v>
      </c>
      <c r="Q167" s="14">
        <f t="shared" ca="1" si="83"/>
        <v>6.1730169999999998</v>
      </c>
      <c r="R167" s="20">
        <f t="shared" si="84"/>
        <v>0</v>
      </c>
      <c r="S167" s="14">
        <f t="shared" si="99"/>
        <v>0</v>
      </c>
      <c r="T167" s="4" t="str">
        <f t="shared" si="94"/>
        <v>J=</v>
      </c>
      <c r="U167" s="29">
        <f t="shared" si="95"/>
        <v>44855</v>
      </c>
      <c r="V167" s="3"/>
      <c r="W167" s="3"/>
      <c r="X167" s="116">
        <f>[2]Plan1!$A237</f>
        <v>44081</v>
      </c>
      <c r="Y167" s="117" t="str">
        <f>[2]Plan1!$C237</f>
        <v>Independência do Brasil</v>
      </c>
      <c r="Z167" s="89"/>
      <c r="AA167" s="1"/>
      <c r="AC167" s="86">
        <f t="shared" si="101"/>
        <v>44826</v>
      </c>
      <c r="AD167" s="86">
        <v>44827</v>
      </c>
      <c r="AE167" s="86">
        <f t="shared" si="102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2">
        <f t="shared" si="96"/>
        <v>44844</v>
      </c>
      <c r="B168" s="83">
        <f t="shared" ca="1" si="97"/>
        <v>1006.792415</v>
      </c>
      <c r="C168" s="14">
        <f t="shared" si="85"/>
        <v>1000</v>
      </c>
      <c r="D168" s="58">
        <f t="shared" si="86"/>
        <v>44839</v>
      </c>
      <c r="E168" s="56">
        <f ca="1">IF(D168&lt;$B$1,VLOOKUP(D168,[1]DI!$A$4:$B$15000,2,FALSE),0)</f>
        <v>0.13650000000000001</v>
      </c>
      <c r="F168" s="14">
        <f t="shared" ca="1" si="87"/>
        <v>1.00050788</v>
      </c>
      <c r="G168" s="85">
        <f t="shared" ca="1" si="100"/>
        <v>1.0763099109171801</v>
      </c>
      <c r="H168" s="85">
        <f t="shared" ca="1" si="88"/>
        <v>1.0703151949012299</v>
      </c>
      <c r="I168" s="14">
        <f t="shared" ca="1" si="98"/>
        <v>1.00560089</v>
      </c>
      <c r="J168" s="13">
        <f t="shared" si="89"/>
        <v>2.75E-2</v>
      </c>
      <c r="K168" s="29">
        <f t="shared" si="90"/>
        <v>44827</v>
      </c>
      <c r="L168" s="2">
        <f t="shared" si="91"/>
        <v>11</v>
      </c>
      <c r="M168" s="17">
        <f t="shared" si="92"/>
        <v>11</v>
      </c>
      <c r="N168" s="12">
        <f t="shared" si="81"/>
        <v>1.0011848889999999</v>
      </c>
      <c r="O168" s="12">
        <f t="shared" ca="1" si="82"/>
        <v>1.0067924150000001</v>
      </c>
      <c r="P168" s="17">
        <f t="shared" si="93"/>
        <v>0</v>
      </c>
      <c r="Q168" s="14">
        <f t="shared" ca="1" si="83"/>
        <v>6.7924150000000001</v>
      </c>
      <c r="R168" s="20">
        <f t="shared" si="84"/>
        <v>0</v>
      </c>
      <c r="S168" s="14">
        <f t="shared" si="99"/>
        <v>0</v>
      </c>
      <c r="T168" s="4" t="str">
        <f t="shared" si="94"/>
        <v>J=</v>
      </c>
      <c r="U168" s="29">
        <f t="shared" si="95"/>
        <v>44855</v>
      </c>
      <c r="V168" s="3"/>
      <c r="W168" s="3"/>
      <c r="X168" s="116">
        <f>[2]Plan1!$A238</f>
        <v>44116</v>
      </c>
      <c r="Y168" s="117" t="str">
        <f>[2]Plan1!$C238</f>
        <v>Nossa Sr.a Aparecida - Padroeira do Brasil</v>
      </c>
      <c r="Z168" s="89"/>
      <c r="AA168" s="1"/>
      <c r="AC168" s="86">
        <f t="shared" si="101"/>
        <v>44854</v>
      </c>
      <c r="AD168" s="86">
        <v>44855</v>
      </c>
      <c r="AE168" s="86">
        <f t="shared" si="102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2">
        <f t="shared" si="96"/>
        <v>44845</v>
      </c>
      <c r="B169" s="83">
        <f t="shared" ca="1" si="97"/>
        <v>1007.412186</v>
      </c>
      <c r="C169" s="14">
        <f t="shared" si="85"/>
        <v>1000</v>
      </c>
      <c r="D169" s="58">
        <f t="shared" si="86"/>
        <v>44840</v>
      </c>
      <c r="E169" s="56">
        <f ca="1">IF(D169&lt;$B$1,VLOOKUP(D169,[1]DI!$A$4:$B$15000,2,FALSE),0)</f>
        <v>0.13650000000000001</v>
      </c>
      <c r="F169" s="14">
        <f t="shared" ca="1" si="87"/>
        <v>1.00050788</v>
      </c>
      <c r="G169" s="85">
        <f t="shared" ca="1" si="100"/>
        <v>1.07685654719474</v>
      </c>
      <c r="H169" s="85">
        <f t="shared" ca="1" si="88"/>
        <v>1.0703151949012299</v>
      </c>
      <c r="I169" s="14">
        <f t="shared" ca="1" si="98"/>
        <v>1.00611161</v>
      </c>
      <c r="J169" s="13">
        <f t="shared" si="89"/>
        <v>2.75E-2</v>
      </c>
      <c r="K169" s="29">
        <f t="shared" si="90"/>
        <v>44827</v>
      </c>
      <c r="L169" s="2">
        <f t="shared" si="91"/>
        <v>12</v>
      </c>
      <c r="M169" s="17">
        <f t="shared" si="92"/>
        <v>12</v>
      </c>
      <c r="N169" s="12">
        <f t="shared" si="81"/>
        <v>1.001292676</v>
      </c>
      <c r="O169" s="12">
        <f t="shared" ca="1" si="82"/>
        <v>1.007412186</v>
      </c>
      <c r="P169" s="17">
        <f t="shared" si="93"/>
        <v>0</v>
      </c>
      <c r="Q169" s="14">
        <f t="shared" ca="1" si="83"/>
        <v>7.4121860000000002</v>
      </c>
      <c r="R169" s="20">
        <f t="shared" si="84"/>
        <v>0</v>
      </c>
      <c r="S169" s="14">
        <f t="shared" si="99"/>
        <v>0</v>
      </c>
      <c r="T169" s="4" t="str">
        <f t="shared" si="94"/>
        <v>J=</v>
      </c>
      <c r="U169" s="29">
        <f t="shared" si="95"/>
        <v>44855</v>
      </c>
      <c r="V169" s="3"/>
      <c r="W169" s="3"/>
      <c r="X169" s="116">
        <f>[2]Plan1!$A239</f>
        <v>44137</v>
      </c>
      <c r="Y169" s="117" t="str">
        <f>[2]Plan1!$C239</f>
        <v>Finados</v>
      </c>
      <c r="Z169" s="89"/>
      <c r="AA169" s="1"/>
      <c r="AC169" s="86">
        <f t="shared" si="101"/>
        <v>44887</v>
      </c>
      <c r="AD169" s="86">
        <v>44888</v>
      </c>
      <c r="AE169" s="86">
        <f t="shared" si="102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2">
        <f t="shared" si="96"/>
        <v>44847</v>
      </c>
      <c r="B170" s="83">
        <f t="shared" ca="1" si="97"/>
        <v>1008.032349</v>
      </c>
      <c r="C170" s="14">
        <f t="shared" si="85"/>
        <v>1000</v>
      </c>
      <c r="D170" s="58">
        <f t="shared" si="86"/>
        <v>44841</v>
      </c>
      <c r="E170" s="56">
        <f ca="1">IF(D170&lt;$B$1,VLOOKUP(D170,[1]DI!$A$4:$B$15000,2,FALSE),0)</f>
        <v>0.13650000000000001</v>
      </c>
      <c r="F170" s="14">
        <f t="shared" ca="1" si="87"/>
        <v>1.00050788</v>
      </c>
      <c r="G170" s="85">
        <f t="shared" ca="1" si="100"/>
        <v>1.0774034610979299</v>
      </c>
      <c r="H170" s="85">
        <f t="shared" ca="1" si="88"/>
        <v>1.0703151949012299</v>
      </c>
      <c r="I170" s="14">
        <f t="shared" ca="1" si="98"/>
        <v>1.0066226</v>
      </c>
      <c r="J170" s="13">
        <f t="shared" si="89"/>
        <v>2.75E-2</v>
      </c>
      <c r="K170" s="29">
        <f t="shared" si="90"/>
        <v>44827</v>
      </c>
      <c r="L170" s="2">
        <f t="shared" si="91"/>
        <v>13</v>
      </c>
      <c r="M170" s="17">
        <f t="shared" si="92"/>
        <v>13</v>
      </c>
      <c r="N170" s="12">
        <f t="shared" si="81"/>
        <v>1.001400474</v>
      </c>
      <c r="O170" s="12">
        <f t="shared" ca="1" si="82"/>
        <v>1.008032349</v>
      </c>
      <c r="P170" s="17">
        <f t="shared" si="93"/>
        <v>0</v>
      </c>
      <c r="Q170" s="14">
        <f t="shared" ca="1" si="83"/>
        <v>8.032349</v>
      </c>
      <c r="R170" s="20">
        <f t="shared" si="84"/>
        <v>0</v>
      </c>
      <c r="S170" s="14">
        <f t="shared" si="99"/>
        <v>0</v>
      </c>
      <c r="T170" s="4" t="str">
        <f t="shared" si="94"/>
        <v>J=</v>
      </c>
      <c r="U170" s="29">
        <f t="shared" si="95"/>
        <v>44855</v>
      </c>
      <c r="V170" s="3"/>
      <c r="W170" s="3"/>
      <c r="X170" s="116">
        <f>[2]Plan1!$A240</f>
        <v>44150</v>
      </c>
      <c r="Y170" s="117" t="str">
        <f>[2]Plan1!$C240</f>
        <v>Proclamação da República</v>
      </c>
      <c r="Z170" s="89"/>
      <c r="AA170" s="1"/>
      <c r="AC170" s="86">
        <f t="shared" si="101"/>
        <v>44917</v>
      </c>
      <c r="AD170" s="86">
        <v>44918</v>
      </c>
      <c r="AE170" s="86">
        <f t="shared" si="102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2">
        <f t="shared" si="96"/>
        <v>44848</v>
      </c>
      <c r="B171" s="83">
        <f t="shared" ca="1" si="97"/>
        <v>1008.652885</v>
      </c>
      <c r="C171" s="14">
        <f t="shared" si="85"/>
        <v>1000</v>
      </c>
      <c r="D171" s="58">
        <f t="shared" si="86"/>
        <v>44844</v>
      </c>
      <c r="E171" s="56">
        <f ca="1">IF(D171&lt;$B$1,VLOOKUP(D171,[1]DI!$A$4:$B$15000,2,FALSE),0)</f>
        <v>0.13650000000000001</v>
      </c>
      <c r="F171" s="14">
        <f t="shared" ca="1" si="87"/>
        <v>1.00050788</v>
      </c>
      <c r="G171" s="85">
        <f t="shared" ca="1" si="100"/>
        <v>1.07795065276775</v>
      </c>
      <c r="H171" s="85">
        <f t="shared" ca="1" si="88"/>
        <v>1.0703151949012299</v>
      </c>
      <c r="I171" s="14">
        <f t="shared" ca="1" si="98"/>
        <v>1.0071338400000001</v>
      </c>
      <c r="J171" s="13">
        <f t="shared" si="89"/>
        <v>2.75E-2</v>
      </c>
      <c r="K171" s="29">
        <f t="shared" si="90"/>
        <v>44827</v>
      </c>
      <c r="L171" s="2">
        <f t="shared" si="91"/>
        <v>14</v>
      </c>
      <c r="M171" s="17">
        <f t="shared" si="92"/>
        <v>14</v>
      </c>
      <c r="N171" s="12">
        <f t="shared" si="81"/>
        <v>1.0015082850000001</v>
      </c>
      <c r="O171" s="12">
        <f t="shared" ca="1" si="82"/>
        <v>1.0086528850000001</v>
      </c>
      <c r="P171" s="17">
        <f t="shared" si="93"/>
        <v>0</v>
      </c>
      <c r="Q171" s="14">
        <f t="shared" ca="1" si="83"/>
        <v>8.6528849999999995</v>
      </c>
      <c r="R171" s="20">
        <f t="shared" si="84"/>
        <v>0</v>
      </c>
      <c r="S171" s="14">
        <f t="shared" si="99"/>
        <v>0</v>
      </c>
      <c r="T171" s="4" t="str">
        <f t="shared" si="94"/>
        <v>J=</v>
      </c>
      <c r="U171" s="29">
        <f t="shared" si="95"/>
        <v>44855</v>
      </c>
      <c r="V171" s="3"/>
      <c r="W171" s="3"/>
      <c r="X171" s="116">
        <f>[2]Plan1!$A241</f>
        <v>44190</v>
      </c>
      <c r="Y171" s="117" t="str">
        <f>[2]Plan1!$C241</f>
        <v>Natal</v>
      </c>
      <c r="Z171" s="89"/>
      <c r="AA171" s="1"/>
      <c r="AC171" s="86">
        <f t="shared" si="101"/>
        <v>44946</v>
      </c>
      <c r="AD171" s="86">
        <v>44949</v>
      </c>
      <c r="AE171" s="86">
        <f t="shared" si="102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2">
        <f t="shared" si="96"/>
        <v>44851</v>
      </c>
      <c r="B172" s="83">
        <f t="shared" ca="1" si="97"/>
        <v>1009.273802</v>
      </c>
      <c r="C172" s="14">
        <f t="shared" si="85"/>
        <v>1000</v>
      </c>
      <c r="D172" s="58">
        <f t="shared" si="86"/>
        <v>44845</v>
      </c>
      <c r="E172" s="56">
        <f ca="1">IF(D172&lt;$B$1,VLOOKUP(D172,[1]DI!$A$4:$B$15000,2,FALSE),0)</f>
        <v>0.13650000000000001</v>
      </c>
      <c r="F172" s="14">
        <f t="shared" ca="1" si="87"/>
        <v>1.00050788</v>
      </c>
      <c r="G172" s="85">
        <f t="shared" ca="1" si="100"/>
        <v>1.0784981223452801</v>
      </c>
      <c r="H172" s="85">
        <f t="shared" ca="1" si="88"/>
        <v>1.0703151949012299</v>
      </c>
      <c r="I172" s="14">
        <f t="shared" ca="1" si="98"/>
        <v>1.0076453400000001</v>
      </c>
      <c r="J172" s="13">
        <f t="shared" si="89"/>
        <v>2.75E-2</v>
      </c>
      <c r="K172" s="29">
        <f t="shared" si="90"/>
        <v>44827</v>
      </c>
      <c r="L172" s="2">
        <f t="shared" si="91"/>
        <v>15</v>
      </c>
      <c r="M172" s="17">
        <f t="shared" si="92"/>
        <v>15</v>
      </c>
      <c r="N172" s="12">
        <f t="shared" si="81"/>
        <v>1.001616106</v>
      </c>
      <c r="O172" s="12">
        <f t="shared" ca="1" si="82"/>
        <v>1.0092738020000001</v>
      </c>
      <c r="P172" s="17">
        <f t="shared" si="93"/>
        <v>0</v>
      </c>
      <c r="Q172" s="14">
        <f t="shared" ca="1" si="83"/>
        <v>9.2738019999999999</v>
      </c>
      <c r="R172" s="20">
        <f t="shared" si="84"/>
        <v>0</v>
      </c>
      <c r="S172" s="14">
        <f t="shared" si="99"/>
        <v>0</v>
      </c>
      <c r="T172" s="4" t="str">
        <f t="shared" si="94"/>
        <v>J=</v>
      </c>
      <c r="U172" s="29">
        <f t="shared" si="95"/>
        <v>44855</v>
      </c>
      <c r="V172" s="3"/>
      <c r="W172" s="3"/>
      <c r="X172" s="116">
        <f>[2]Plan1!$A242</f>
        <v>44197</v>
      </c>
      <c r="Y172" s="117" t="str">
        <f>[2]Plan1!$C242</f>
        <v>Confraternização Universal</v>
      </c>
      <c r="Z172" s="89"/>
      <c r="AA172" s="1"/>
      <c r="AC172" s="86">
        <f t="shared" si="101"/>
        <v>44979</v>
      </c>
      <c r="AD172" s="86">
        <v>44980</v>
      </c>
      <c r="AE172" s="86">
        <f t="shared" si="102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2">
        <f t="shared" si="96"/>
        <v>44852</v>
      </c>
      <c r="B173" s="83">
        <f t="shared" ca="1" si="97"/>
        <v>1009.895111</v>
      </c>
      <c r="C173" s="14">
        <f t="shared" si="85"/>
        <v>1000</v>
      </c>
      <c r="D173" s="58">
        <f t="shared" si="86"/>
        <v>44847</v>
      </c>
      <c r="E173" s="56">
        <f ca="1">IF(D173&lt;$B$1,VLOOKUP(D173,[1]DI!$A$4:$B$15000,2,FALSE),0)</f>
        <v>0.13650000000000001</v>
      </c>
      <c r="F173" s="14">
        <f t="shared" ca="1" si="87"/>
        <v>1.00050788</v>
      </c>
      <c r="G173" s="85">
        <f t="shared" ca="1" si="100"/>
        <v>1.0790458699716601</v>
      </c>
      <c r="H173" s="85">
        <f t="shared" ca="1" si="88"/>
        <v>1.0703151949012299</v>
      </c>
      <c r="I173" s="14">
        <f t="shared" ca="1" si="98"/>
        <v>1.00815711</v>
      </c>
      <c r="J173" s="13">
        <f t="shared" si="89"/>
        <v>2.75E-2</v>
      </c>
      <c r="K173" s="29">
        <f t="shared" si="90"/>
        <v>44827</v>
      </c>
      <c r="L173" s="2">
        <f t="shared" si="91"/>
        <v>16</v>
      </c>
      <c r="M173" s="17">
        <f t="shared" si="92"/>
        <v>16</v>
      </c>
      <c r="N173" s="12">
        <f t="shared" si="81"/>
        <v>1.0017239389999999</v>
      </c>
      <c r="O173" s="12">
        <f t="shared" ca="1" si="82"/>
        <v>1.0098951110000001</v>
      </c>
      <c r="P173" s="17">
        <f t="shared" si="93"/>
        <v>0</v>
      </c>
      <c r="Q173" s="14">
        <f t="shared" ca="1" si="83"/>
        <v>9.895111</v>
      </c>
      <c r="R173" s="20">
        <f t="shared" si="84"/>
        <v>0</v>
      </c>
      <c r="S173" s="14">
        <f t="shared" si="99"/>
        <v>0</v>
      </c>
      <c r="T173" s="4" t="str">
        <f t="shared" si="94"/>
        <v>J=</v>
      </c>
      <c r="U173" s="29">
        <f t="shared" si="95"/>
        <v>44855</v>
      </c>
      <c r="V173" s="3"/>
      <c r="W173" s="3"/>
      <c r="X173" s="116">
        <f>[2]Plan1!$A243</f>
        <v>44242</v>
      </c>
      <c r="Y173" s="117" t="str">
        <f>[2]Plan1!$C243</f>
        <v>Carnaval</v>
      </c>
      <c r="Z173" s="89"/>
      <c r="AA173" s="1"/>
      <c r="AC173" s="86">
        <f t="shared" si="101"/>
        <v>45007</v>
      </c>
      <c r="AD173" s="86">
        <v>45008</v>
      </c>
      <c r="AE173" s="86">
        <f t="shared" si="102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2">
        <f t="shared" si="96"/>
        <v>44853</v>
      </c>
      <c r="B174" s="83">
        <f t="shared" ca="1" si="97"/>
        <v>1010.51679399</v>
      </c>
      <c r="C174" s="14">
        <f t="shared" si="85"/>
        <v>1000</v>
      </c>
      <c r="D174" s="58">
        <f t="shared" si="86"/>
        <v>44848</v>
      </c>
      <c r="E174" s="56">
        <f ca="1">IF(D174&lt;$B$1,VLOOKUP(D174,[1]DI!$A$4:$B$15000,2,FALSE),0)</f>
        <v>0.13650000000000001</v>
      </c>
      <c r="F174" s="14">
        <f t="shared" ca="1" si="87"/>
        <v>1.00050788</v>
      </c>
      <c r="G174" s="85">
        <f t="shared" ca="1" si="100"/>
        <v>1.0795938957880999</v>
      </c>
      <c r="H174" s="85">
        <f t="shared" ca="1" si="88"/>
        <v>1.0703151949012299</v>
      </c>
      <c r="I174" s="14">
        <f t="shared" ca="1" si="98"/>
        <v>1.0086691299999999</v>
      </c>
      <c r="J174" s="13">
        <f t="shared" si="89"/>
        <v>2.75E-2</v>
      </c>
      <c r="K174" s="29">
        <f t="shared" si="90"/>
        <v>44827</v>
      </c>
      <c r="L174" s="2">
        <f t="shared" si="91"/>
        <v>17</v>
      </c>
      <c r="M174" s="17">
        <f t="shared" si="92"/>
        <v>17</v>
      </c>
      <c r="N174" s="12">
        <f t="shared" si="81"/>
        <v>1.0018317839999999</v>
      </c>
      <c r="O174" s="12">
        <f t="shared" ca="1" si="82"/>
        <v>1.0105167939999999</v>
      </c>
      <c r="P174" s="17">
        <f t="shared" si="93"/>
        <v>0</v>
      </c>
      <c r="Q174" s="14">
        <f t="shared" ca="1" si="83"/>
        <v>10.51679399</v>
      </c>
      <c r="R174" s="20">
        <f t="shared" si="84"/>
        <v>0</v>
      </c>
      <c r="S174" s="14">
        <f t="shared" si="99"/>
        <v>0</v>
      </c>
      <c r="T174" s="4" t="str">
        <f t="shared" si="94"/>
        <v>J=</v>
      </c>
      <c r="U174" s="29">
        <f t="shared" si="95"/>
        <v>44855</v>
      </c>
      <c r="V174" s="3"/>
      <c r="W174" s="3"/>
      <c r="X174" s="116">
        <f>[2]Plan1!$A244</f>
        <v>44243</v>
      </c>
      <c r="Y174" s="117" t="str">
        <f>[2]Plan1!$C244</f>
        <v>Carnaval</v>
      </c>
      <c r="Z174" s="89"/>
      <c r="AA174" s="1"/>
      <c r="AC174" s="86">
        <f t="shared" si="101"/>
        <v>45035</v>
      </c>
      <c r="AD174" s="86">
        <v>45036</v>
      </c>
      <c r="AE174" s="86">
        <f t="shared" si="102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2">
        <f t="shared" si="96"/>
        <v>44854</v>
      </c>
      <c r="B175" s="83">
        <f t="shared" ca="1" si="97"/>
        <v>1011.13886</v>
      </c>
      <c r="C175" s="14">
        <f t="shared" si="85"/>
        <v>1000</v>
      </c>
      <c r="D175" s="58">
        <f t="shared" si="86"/>
        <v>44851</v>
      </c>
      <c r="E175" s="56">
        <f ca="1">IF(D175&lt;$B$1,VLOOKUP(D175,[1]DI!$A$4:$B$15000,2,FALSE),0)</f>
        <v>0.13650000000000001</v>
      </c>
      <c r="F175" s="14">
        <f t="shared" ca="1" si="87"/>
        <v>1.00050788</v>
      </c>
      <c r="G175" s="85">
        <f t="shared" ca="1" si="100"/>
        <v>1.08014219993589</v>
      </c>
      <c r="H175" s="85">
        <f t="shared" ca="1" si="88"/>
        <v>1.0703151949012299</v>
      </c>
      <c r="I175" s="14">
        <f t="shared" ca="1" si="98"/>
        <v>1.0091814100000001</v>
      </c>
      <c r="J175" s="13">
        <f t="shared" si="89"/>
        <v>2.75E-2</v>
      </c>
      <c r="K175" s="29">
        <f t="shared" si="90"/>
        <v>44827</v>
      </c>
      <c r="L175" s="2">
        <f t="shared" si="91"/>
        <v>18</v>
      </c>
      <c r="M175" s="17">
        <f t="shared" si="92"/>
        <v>18</v>
      </c>
      <c r="N175" s="12">
        <f t="shared" si="81"/>
        <v>1.0019396410000001</v>
      </c>
      <c r="O175" s="12">
        <f t="shared" ca="1" si="82"/>
        <v>1.01113886</v>
      </c>
      <c r="P175" s="17">
        <f t="shared" si="93"/>
        <v>0</v>
      </c>
      <c r="Q175" s="14">
        <f t="shared" ca="1" si="83"/>
        <v>11.138859999999999</v>
      </c>
      <c r="R175" s="20">
        <f t="shared" si="84"/>
        <v>0</v>
      </c>
      <c r="S175" s="14">
        <f t="shared" si="99"/>
        <v>0</v>
      </c>
      <c r="T175" s="4" t="str">
        <f t="shared" si="94"/>
        <v>J=</v>
      </c>
      <c r="U175" s="29">
        <f t="shared" si="95"/>
        <v>44855</v>
      </c>
      <c r="V175" s="3"/>
      <c r="W175" s="3"/>
      <c r="X175" s="116">
        <f>[2]Plan1!$A245</f>
        <v>44288</v>
      </c>
      <c r="Y175" s="117" t="str">
        <f>[2]Plan1!$C245</f>
        <v>Paixão de Cristo</v>
      </c>
      <c r="Z175" s="89"/>
      <c r="AA175" s="1"/>
      <c r="AC175" s="86">
        <f t="shared" si="101"/>
        <v>45068</v>
      </c>
      <c r="AD175" s="86">
        <v>45069</v>
      </c>
      <c r="AE175" s="86">
        <f t="shared" si="102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2">
        <f t="shared" si="96"/>
        <v>44855</v>
      </c>
      <c r="B176" s="83">
        <f t="shared" ca="1" si="97"/>
        <v>1011.76131699</v>
      </c>
      <c r="C176" s="14">
        <f t="shared" si="85"/>
        <v>1000</v>
      </c>
      <c r="D176" s="58">
        <f t="shared" si="86"/>
        <v>44852</v>
      </c>
      <c r="E176" s="56">
        <f ca="1">IF(D176&lt;$B$1,VLOOKUP(D176,[1]DI!$A$4:$B$15000,2,FALSE),0)</f>
        <v>0.13650000000000001</v>
      </c>
      <c r="F176" s="14">
        <f t="shared" ca="1" si="87"/>
        <v>1.00050788</v>
      </c>
      <c r="G176" s="85">
        <f t="shared" ca="1" si="100"/>
        <v>1.0806907825563901</v>
      </c>
      <c r="H176" s="85">
        <f t="shared" ca="1" si="88"/>
        <v>1.0703151949012299</v>
      </c>
      <c r="I176" s="14">
        <f t="shared" ca="1" si="98"/>
        <v>1.0096939599999999</v>
      </c>
      <c r="J176" s="13">
        <f t="shared" si="89"/>
        <v>2.75E-2</v>
      </c>
      <c r="K176" s="29">
        <f t="shared" si="90"/>
        <v>44827</v>
      </c>
      <c r="L176" s="2">
        <f t="shared" si="91"/>
        <v>19</v>
      </c>
      <c r="M176" s="17">
        <f t="shared" si="92"/>
        <v>19</v>
      </c>
      <c r="N176" s="12">
        <f t="shared" si="81"/>
        <v>1.0020475090000001</v>
      </c>
      <c r="O176" s="12">
        <f t="shared" ca="1" si="82"/>
        <v>1.0117613169999999</v>
      </c>
      <c r="P176" s="17">
        <f t="shared" si="93"/>
        <v>8</v>
      </c>
      <c r="Q176" s="14">
        <f t="shared" ca="1" si="83"/>
        <v>11.761316989999999</v>
      </c>
      <c r="R176" s="20">
        <f t="shared" si="84"/>
        <v>0</v>
      </c>
      <c r="S176" s="14">
        <f t="shared" si="99"/>
        <v>0</v>
      </c>
      <c r="T176" s="4" t="str">
        <f t="shared" si="94"/>
        <v>J=</v>
      </c>
      <c r="U176" s="29">
        <f t="shared" si="95"/>
        <v>44855</v>
      </c>
      <c r="V176" s="3"/>
      <c r="W176" s="3"/>
      <c r="X176" s="116">
        <f>[2]Plan1!$A246</f>
        <v>44307</v>
      </c>
      <c r="Y176" s="117" t="str">
        <f>[2]Plan1!$C246</f>
        <v>Tiradentes</v>
      </c>
      <c r="Z176" s="89"/>
      <c r="AA176" s="1"/>
      <c r="AC176" s="86">
        <f t="shared" si="101"/>
        <v>45099</v>
      </c>
      <c r="AD176" s="86">
        <v>45100</v>
      </c>
      <c r="AE176" s="86">
        <f t="shared" si="102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2">
        <f t="shared" si="96"/>
        <v>44858</v>
      </c>
      <c r="B177" s="83">
        <f t="shared" ca="1" si="97"/>
        <v>1000.615594</v>
      </c>
      <c r="C177" s="14">
        <f t="shared" si="85"/>
        <v>1000</v>
      </c>
      <c r="D177" s="58">
        <f t="shared" si="86"/>
        <v>44853</v>
      </c>
      <c r="E177" s="56">
        <f ca="1">IF(D177&lt;$B$1,VLOOKUP(D177,[1]DI!$A$4:$B$15000,2,FALSE),0)</f>
        <v>0.13650000000000001</v>
      </c>
      <c r="F177" s="14">
        <f t="shared" ca="1" si="87"/>
        <v>1.00050788</v>
      </c>
      <c r="G177" s="85">
        <f t="shared" ca="1" si="100"/>
        <v>1.0812396437910301</v>
      </c>
      <c r="H177" s="85">
        <f t="shared" ca="1" si="88"/>
        <v>1.0806907825563901</v>
      </c>
      <c r="I177" s="14">
        <f t="shared" ca="1" si="98"/>
        <v>1.00050788</v>
      </c>
      <c r="J177" s="13">
        <f t="shared" si="89"/>
        <v>2.75E-2</v>
      </c>
      <c r="K177" s="29">
        <f t="shared" si="90"/>
        <v>44855</v>
      </c>
      <c r="L177" s="2">
        <f t="shared" si="91"/>
        <v>1</v>
      </c>
      <c r="M177" s="17">
        <f t="shared" si="92"/>
        <v>1</v>
      </c>
      <c r="N177" s="12">
        <f t="shared" si="81"/>
        <v>1.000107659</v>
      </c>
      <c r="O177" s="12">
        <f t="shared" ca="1" si="82"/>
        <v>1.0006155940000001</v>
      </c>
      <c r="P177" s="17">
        <f t="shared" si="93"/>
        <v>0</v>
      </c>
      <c r="Q177" s="14">
        <f t="shared" ca="1" si="83"/>
        <v>0.61559399999999997</v>
      </c>
      <c r="R177" s="20">
        <f t="shared" si="84"/>
        <v>0</v>
      </c>
      <c r="S177" s="14">
        <f t="shared" si="99"/>
        <v>0</v>
      </c>
      <c r="T177" s="4" t="str">
        <f t="shared" si="94"/>
        <v>J=</v>
      </c>
      <c r="U177" s="29">
        <f t="shared" si="95"/>
        <v>44888</v>
      </c>
      <c r="V177" s="3"/>
      <c r="W177" s="3"/>
      <c r="X177" s="116">
        <f>[2]Plan1!$A247</f>
        <v>44317</v>
      </c>
      <c r="Y177" s="117" t="str">
        <f>[2]Plan1!$C247</f>
        <v>Dia do Trabalho</v>
      </c>
      <c r="Z177" s="89"/>
      <c r="AA177" s="1"/>
      <c r="AC177" s="86">
        <f t="shared" si="101"/>
        <v>45127</v>
      </c>
      <c r="AD177" s="86">
        <v>45128</v>
      </c>
      <c r="AE177" s="86">
        <f t="shared" si="102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2">
        <f t="shared" si="96"/>
        <v>44859</v>
      </c>
      <c r="B178" s="83">
        <f t="shared" ca="1" si="97"/>
        <v>1001.23156899</v>
      </c>
      <c r="C178" s="14">
        <f t="shared" si="85"/>
        <v>1000</v>
      </c>
      <c r="D178" s="58">
        <f t="shared" si="86"/>
        <v>44854</v>
      </c>
      <c r="E178" s="56">
        <f ca="1">IF(D178&lt;$B$1,VLOOKUP(D178,[1]DI!$A$4:$B$15000,2,FALSE),0)</f>
        <v>0.13650000000000001</v>
      </c>
      <c r="F178" s="14">
        <f t="shared" ca="1" si="87"/>
        <v>1.00050788</v>
      </c>
      <c r="G178" s="85">
        <f t="shared" ca="1" si="100"/>
        <v>1.08178878378132</v>
      </c>
      <c r="H178" s="85">
        <f t="shared" ca="1" si="88"/>
        <v>1.0806907825563901</v>
      </c>
      <c r="I178" s="14">
        <f t="shared" ca="1" si="98"/>
        <v>1.00101602</v>
      </c>
      <c r="J178" s="13">
        <f t="shared" si="89"/>
        <v>2.75E-2</v>
      </c>
      <c r="K178" s="29">
        <f t="shared" si="90"/>
        <v>44855</v>
      </c>
      <c r="L178" s="2">
        <f t="shared" si="91"/>
        <v>2</v>
      </c>
      <c r="M178" s="17">
        <f t="shared" si="92"/>
        <v>2</v>
      </c>
      <c r="N178" s="12">
        <f t="shared" si="81"/>
        <v>1.0002153300000001</v>
      </c>
      <c r="O178" s="12">
        <f t="shared" ca="1" si="82"/>
        <v>1.001231569</v>
      </c>
      <c r="P178" s="17">
        <f t="shared" si="93"/>
        <v>0</v>
      </c>
      <c r="Q178" s="14">
        <f t="shared" ca="1" si="83"/>
        <v>1.23156899</v>
      </c>
      <c r="R178" s="20">
        <f t="shared" si="84"/>
        <v>0</v>
      </c>
      <c r="S178" s="14">
        <f t="shared" si="99"/>
        <v>0</v>
      </c>
      <c r="T178" s="4" t="str">
        <f t="shared" si="94"/>
        <v>J=</v>
      </c>
      <c r="U178" s="29">
        <f t="shared" si="95"/>
        <v>44888</v>
      </c>
      <c r="V178" s="3"/>
      <c r="W178" s="3"/>
      <c r="X178" s="116">
        <f>[2]Plan1!$A248</f>
        <v>44350</v>
      </c>
      <c r="Y178" s="117" t="str">
        <f>[2]Plan1!$C248</f>
        <v>Corpus Christi</v>
      </c>
      <c r="Z178" s="89"/>
      <c r="AA178" s="1"/>
      <c r="AC178" s="86">
        <f t="shared" si="101"/>
        <v>45160</v>
      </c>
      <c r="AD178" s="86">
        <v>45161</v>
      </c>
      <c r="AE178" s="86">
        <f t="shared" si="102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2">
        <f t="shared" si="96"/>
        <v>44860</v>
      </c>
      <c r="B179" s="83">
        <f t="shared" ca="1" si="97"/>
        <v>1001.8479139999999</v>
      </c>
      <c r="C179" s="14">
        <f t="shared" si="85"/>
        <v>1000</v>
      </c>
      <c r="D179" s="58">
        <f t="shared" si="86"/>
        <v>44855</v>
      </c>
      <c r="E179" s="56">
        <f ca="1">IF(D179&lt;$B$1,VLOOKUP(D179,[1]DI!$A$4:$B$15000,2,FALSE),0)</f>
        <v>0.13650000000000001</v>
      </c>
      <c r="F179" s="14">
        <f t="shared" ca="1" si="87"/>
        <v>1.00050788</v>
      </c>
      <c r="G179" s="85">
        <f t="shared" ca="1" si="100"/>
        <v>1.08233820266883</v>
      </c>
      <c r="H179" s="85">
        <f t="shared" ca="1" si="88"/>
        <v>1.0806907825563901</v>
      </c>
      <c r="I179" s="14">
        <f t="shared" ca="1" si="98"/>
        <v>1.00152441</v>
      </c>
      <c r="J179" s="13">
        <f t="shared" si="89"/>
        <v>2.75E-2</v>
      </c>
      <c r="K179" s="29">
        <f t="shared" si="90"/>
        <v>44855</v>
      </c>
      <c r="L179" s="2">
        <f t="shared" si="91"/>
        <v>3</v>
      </c>
      <c r="M179" s="17">
        <f t="shared" si="92"/>
        <v>3</v>
      </c>
      <c r="N179" s="12">
        <f t="shared" si="81"/>
        <v>1.000323012</v>
      </c>
      <c r="O179" s="12">
        <f t="shared" ca="1" si="82"/>
        <v>1.0018479140000001</v>
      </c>
      <c r="P179" s="17">
        <f t="shared" si="93"/>
        <v>0</v>
      </c>
      <c r="Q179" s="14">
        <f t="shared" ca="1" si="83"/>
        <v>1.8479140000000001</v>
      </c>
      <c r="R179" s="20">
        <f t="shared" si="84"/>
        <v>0</v>
      </c>
      <c r="S179" s="14">
        <f t="shared" si="99"/>
        <v>0</v>
      </c>
      <c r="T179" s="4" t="str">
        <f t="shared" si="94"/>
        <v>J=</v>
      </c>
      <c r="U179" s="29">
        <f t="shared" si="95"/>
        <v>44888</v>
      </c>
      <c r="V179" s="3"/>
      <c r="W179" s="3"/>
      <c r="X179" s="116">
        <f>[2]Plan1!$A249</f>
        <v>44446</v>
      </c>
      <c r="Y179" s="117" t="str">
        <f>[2]Plan1!$C249</f>
        <v>Independência do Brasil</v>
      </c>
      <c r="Z179" s="89"/>
      <c r="AA179" s="1"/>
      <c r="AC179" s="86">
        <f t="shared" si="101"/>
        <v>45190</v>
      </c>
      <c r="AD179" s="86">
        <v>45191</v>
      </c>
      <c r="AE179" s="86">
        <f t="shared" si="102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2">
        <f t="shared" si="96"/>
        <v>44861</v>
      </c>
      <c r="B180" s="83">
        <f t="shared" ca="1" si="97"/>
        <v>1002.464652</v>
      </c>
      <c r="C180" s="14">
        <f t="shared" si="85"/>
        <v>1000</v>
      </c>
      <c r="D180" s="58">
        <f t="shared" si="86"/>
        <v>44858</v>
      </c>
      <c r="E180" s="56">
        <f ca="1">IF(D180&lt;$B$1,VLOOKUP(D180,[1]DI!$A$4:$B$15000,2,FALSE),0)</f>
        <v>0.13650000000000001</v>
      </c>
      <c r="F180" s="14">
        <f t="shared" ca="1" si="87"/>
        <v>1.00050788</v>
      </c>
      <c r="G180" s="85">
        <f t="shared" ca="1" si="100"/>
        <v>1.0828879005951999</v>
      </c>
      <c r="H180" s="85">
        <f t="shared" ca="1" si="88"/>
        <v>1.0806907825563901</v>
      </c>
      <c r="I180" s="14">
        <f t="shared" ca="1" si="98"/>
        <v>1.00203307</v>
      </c>
      <c r="J180" s="13">
        <f t="shared" si="89"/>
        <v>2.75E-2</v>
      </c>
      <c r="K180" s="29">
        <f t="shared" si="90"/>
        <v>44855</v>
      </c>
      <c r="L180" s="2">
        <f t="shared" si="91"/>
        <v>4</v>
      </c>
      <c r="M180" s="17">
        <f t="shared" si="92"/>
        <v>4</v>
      </c>
      <c r="N180" s="12">
        <f t="shared" si="81"/>
        <v>1.0004307059999999</v>
      </c>
      <c r="O180" s="12">
        <f t="shared" ca="1" si="82"/>
        <v>1.002464652</v>
      </c>
      <c r="P180" s="17">
        <f t="shared" si="93"/>
        <v>0</v>
      </c>
      <c r="Q180" s="14">
        <f t="shared" ca="1" si="83"/>
        <v>2.4646520000000001</v>
      </c>
      <c r="R180" s="20">
        <f t="shared" si="84"/>
        <v>0</v>
      </c>
      <c r="S180" s="14">
        <f t="shared" si="99"/>
        <v>0</v>
      </c>
      <c r="T180" s="4" t="str">
        <f t="shared" si="94"/>
        <v>J=</v>
      </c>
      <c r="U180" s="29">
        <f t="shared" si="95"/>
        <v>44888</v>
      </c>
      <c r="V180" s="3"/>
      <c r="W180" s="3"/>
      <c r="X180" s="116">
        <f>[2]Plan1!$A250</f>
        <v>44481</v>
      </c>
      <c r="Y180" s="117" t="str">
        <f>[2]Plan1!$C250</f>
        <v>Nossa Sr.a Aparecida - Padroeira do Brasil</v>
      </c>
      <c r="Z180" s="89"/>
      <c r="AA180" s="1"/>
      <c r="AC180" s="86">
        <f t="shared" si="101"/>
        <v>45219</v>
      </c>
      <c r="AD180" s="86">
        <v>45222</v>
      </c>
      <c r="AE180" s="86">
        <f t="shared" si="102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2">
        <f t="shared" si="96"/>
        <v>44862</v>
      </c>
      <c r="B181" s="83">
        <f t="shared" ca="1" si="97"/>
        <v>1003.081761</v>
      </c>
      <c r="C181" s="14">
        <f t="shared" si="85"/>
        <v>1000</v>
      </c>
      <c r="D181" s="58">
        <f t="shared" si="86"/>
        <v>44859</v>
      </c>
      <c r="E181" s="56">
        <f ca="1">IF(D181&lt;$B$1,VLOOKUP(D181,[1]DI!$A$4:$B$15000,2,FALSE),0)</f>
        <v>0.13650000000000001</v>
      </c>
      <c r="F181" s="14">
        <f t="shared" ca="1" si="87"/>
        <v>1.00050788</v>
      </c>
      <c r="G181" s="85">
        <f t="shared" ca="1" si="100"/>
        <v>1.0834378777021501</v>
      </c>
      <c r="H181" s="85">
        <f t="shared" ca="1" si="88"/>
        <v>1.0806907825563901</v>
      </c>
      <c r="I181" s="14">
        <f t="shared" ca="1" si="98"/>
        <v>1.0025419799999999</v>
      </c>
      <c r="J181" s="13">
        <f t="shared" si="89"/>
        <v>2.75E-2</v>
      </c>
      <c r="K181" s="29">
        <f t="shared" si="90"/>
        <v>44855</v>
      </c>
      <c r="L181" s="2">
        <f t="shared" si="91"/>
        <v>5</v>
      </c>
      <c r="M181" s="17">
        <f t="shared" si="92"/>
        <v>5</v>
      </c>
      <c r="N181" s="12">
        <f t="shared" si="81"/>
        <v>1.000538412</v>
      </c>
      <c r="O181" s="12">
        <f t="shared" ca="1" si="82"/>
        <v>1.003081761</v>
      </c>
      <c r="P181" s="17">
        <f t="shared" si="93"/>
        <v>0</v>
      </c>
      <c r="Q181" s="14">
        <f t="shared" ca="1" si="83"/>
        <v>3.0817610000000002</v>
      </c>
      <c r="R181" s="20">
        <f t="shared" si="84"/>
        <v>0</v>
      </c>
      <c r="S181" s="14">
        <f t="shared" si="99"/>
        <v>0</v>
      </c>
      <c r="T181" s="4" t="str">
        <f t="shared" si="94"/>
        <v>J=</v>
      </c>
      <c r="U181" s="29">
        <f t="shared" si="95"/>
        <v>44888</v>
      </c>
      <c r="V181" s="3"/>
      <c r="W181" s="3"/>
      <c r="X181" s="116">
        <f>[2]Plan1!$A251</f>
        <v>44502</v>
      </c>
      <c r="Y181" s="117" t="str">
        <f>[2]Plan1!$C251</f>
        <v>Finados</v>
      </c>
      <c r="Z181" s="89"/>
      <c r="AA181" s="1"/>
      <c r="AC181" s="86">
        <f t="shared" si="101"/>
        <v>45252</v>
      </c>
      <c r="AD181" s="86">
        <v>45253</v>
      </c>
      <c r="AE181" s="86">
        <f t="shared" si="102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2">
        <f t="shared" si="96"/>
        <v>44865</v>
      </c>
      <c r="B182" s="83">
        <f t="shared" ca="1" si="97"/>
        <v>1003.69924999</v>
      </c>
      <c r="C182" s="14">
        <f t="shared" si="85"/>
        <v>1000</v>
      </c>
      <c r="D182" s="58">
        <f t="shared" si="86"/>
        <v>44860</v>
      </c>
      <c r="E182" s="56">
        <f ca="1">IF(D182&lt;$B$1,VLOOKUP(D182,[1]DI!$A$4:$B$15000,2,FALSE),0)</f>
        <v>0.13650000000000001</v>
      </c>
      <c r="F182" s="14">
        <f t="shared" ca="1" si="87"/>
        <v>1.00050788</v>
      </c>
      <c r="G182" s="85">
        <f t="shared" ca="1" si="100"/>
        <v>1.0839881341314801</v>
      </c>
      <c r="H182" s="85">
        <f t="shared" ca="1" si="88"/>
        <v>1.0806907825563901</v>
      </c>
      <c r="I182" s="14">
        <f t="shared" ca="1" si="98"/>
        <v>1.0030511499999999</v>
      </c>
      <c r="J182" s="13">
        <f t="shared" si="89"/>
        <v>2.75E-2</v>
      </c>
      <c r="K182" s="29">
        <f t="shared" si="90"/>
        <v>44855</v>
      </c>
      <c r="L182" s="2">
        <f t="shared" si="91"/>
        <v>6</v>
      </c>
      <c r="M182" s="17">
        <f t="shared" si="92"/>
        <v>6</v>
      </c>
      <c r="N182" s="12">
        <f t="shared" si="81"/>
        <v>1.0006461289999999</v>
      </c>
      <c r="O182" s="12">
        <f t="shared" ca="1" si="82"/>
        <v>1.0036992499999999</v>
      </c>
      <c r="P182" s="17">
        <f t="shared" si="93"/>
        <v>0</v>
      </c>
      <c r="Q182" s="14">
        <f t="shared" ca="1" si="83"/>
        <v>3.6992499900000002</v>
      </c>
      <c r="R182" s="20">
        <f t="shared" si="84"/>
        <v>0</v>
      </c>
      <c r="S182" s="14">
        <f t="shared" si="99"/>
        <v>0</v>
      </c>
      <c r="T182" s="4" t="str">
        <f t="shared" si="94"/>
        <v>J=</v>
      </c>
      <c r="U182" s="29">
        <f t="shared" si="95"/>
        <v>44888</v>
      </c>
      <c r="V182" s="3"/>
      <c r="W182" s="3"/>
      <c r="X182" s="116">
        <f>[2]Plan1!$A252</f>
        <v>44515</v>
      </c>
      <c r="Y182" s="117" t="str">
        <f>[2]Plan1!$C252</f>
        <v>Proclamação da República</v>
      </c>
      <c r="Z182" s="89"/>
      <c r="AA182" s="1"/>
      <c r="AC182" s="86">
        <f t="shared" si="101"/>
        <v>45281</v>
      </c>
      <c r="AD182" s="86">
        <v>45282</v>
      </c>
      <c r="AE182" s="86">
        <f t="shared" si="102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2">
        <f t="shared" si="96"/>
        <v>44866</v>
      </c>
      <c r="B183" s="83">
        <f t="shared" ca="1" si="97"/>
        <v>1004.317122</v>
      </c>
      <c r="C183" s="14">
        <f t="shared" si="85"/>
        <v>1000</v>
      </c>
      <c r="D183" s="58">
        <f t="shared" si="86"/>
        <v>44861</v>
      </c>
      <c r="E183" s="56">
        <f ca="1">IF(D183&lt;$B$1,VLOOKUP(D183,[1]DI!$A$4:$B$15000,2,FALSE),0)</f>
        <v>0.13650000000000001</v>
      </c>
      <c r="F183" s="14">
        <f t="shared" ca="1" si="87"/>
        <v>1.00050788</v>
      </c>
      <c r="G183" s="85">
        <f t="shared" ca="1" si="100"/>
        <v>1.0845386700250399</v>
      </c>
      <c r="H183" s="85">
        <f t="shared" ca="1" si="88"/>
        <v>1.0806907825563901</v>
      </c>
      <c r="I183" s="14">
        <f t="shared" ca="1" si="98"/>
        <v>1.00356058</v>
      </c>
      <c r="J183" s="13">
        <f t="shared" si="89"/>
        <v>2.75E-2</v>
      </c>
      <c r="K183" s="29">
        <f t="shared" si="90"/>
        <v>44855</v>
      </c>
      <c r="L183" s="2">
        <f t="shared" si="91"/>
        <v>7</v>
      </c>
      <c r="M183" s="17">
        <f t="shared" si="92"/>
        <v>7</v>
      </c>
      <c r="N183" s="12">
        <f t="shared" si="81"/>
        <v>1.0007538579999999</v>
      </c>
      <c r="O183" s="12">
        <f t="shared" ca="1" si="82"/>
        <v>1.004317122</v>
      </c>
      <c r="P183" s="17">
        <f t="shared" si="93"/>
        <v>0</v>
      </c>
      <c r="Q183" s="14">
        <f t="shared" ca="1" si="83"/>
        <v>4.3171220000000003</v>
      </c>
      <c r="R183" s="20">
        <f t="shared" si="84"/>
        <v>0</v>
      </c>
      <c r="S183" s="14">
        <f t="shared" si="99"/>
        <v>0</v>
      </c>
      <c r="T183" s="4" t="str">
        <f t="shared" si="94"/>
        <v>J=</v>
      </c>
      <c r="U183" s="29">
        <f t="shared" si="95"/>
        <v>44888</v>
      </c>
      <c r="V183" s="3"/>
      <c r="W183" s="3"/>
      <c r="X183" s="116">
        <f>[2]Plan1!$A253</f>
        <v>44555</v>
      </c>
      <c r="Y183" s="117" t="str">
        <f>[2]Plan1!$C253</f>
        <v>Natal</v>
      </c>
      <c r="Z183" s="89"/>
      <c r="AA183" s="1"/>
      <c r="AC183" s="86">
        <f t="shared" si="101"/>
        <v>45313</v>
      </c>
      <c r="AD183" s="86">
        <v>45314</v>
      </c>
      <c r="AE183" s="86">
        <f t="shared" si="102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2">
        <f t="shared" si="96"/>
        <v>44868</v>
      </c>
      <c r="B184" s="83">
        <f t="shared" ca="1" si="97"/>
        <v>1004.935375</v>
      </c>
      <c r="C184" s="14">
        <f t="shared" si="85"/>
        <v>1000</v>
      </c>
      <c r="D184" s="58">
        <f t="shared" si="86"/>
        <v>44862</v>
      </c>
      <c r="E184" s="56">
        <f ca="1">IF(D184&lt;$B$1,VLOOKUP(D184,[1]DI!$A$4:$B$15000,2,FALSE),0)</f>
        <v>0.13650000000000001</v>
      </c>
      <c r="F184" s="14">
        <f t="shared" ca="1" si="87"/>
        <v>1.00050788</v>
      </c>
      <c r="G184" s="85">
        <f t="shared" ca="1" si="100"/>
        <v>1.0850894855247699</v>
      </c>
      <c r="H184" s="85">
        <f t="shared" ca="1" si="88"/>
        <v>1.0806907825563901</v>
      </c>
      <c r="I184" s="14">
        <f t="shared" ca="1" si="98"/>
        <v>1.0040702699999999</v>
      </c>
      <c r="J184" s="13">
        <f t="shared" si="89"/>
        <v>2.75E-2</v>
      </c>
      <c r="K184" s="29">
        <f t="shared" si="90"/>
        <v>44855</v>
      </c>
      <c r="L184" s="2">
        <f t="shared" si="91"/>
        <v>8</v>
      </c>
      <c r="M184" s="17">
        <f t="shared" si="92"/>
        <v>8</v>
      </c>
      <c r="N184" s="12">
        <f t="shared" si="81"/>
        <v>1.000861598</v>
      </c>
      <c r="O184" s="12">
        <f t="shared" ca="1" si="82"/>
        <v>1.0049353750000001</v>
      </c>
      <c r="P184" s="17">
        <f t="shared" si="93"/>
        <v>0</v>
      </c>
      <c r="Q184" s="14">
        <f t="shared" ca="1" si="83"/>
        <v>4.9353749999999996</v>
      </c>
      <c r="R184" s="20">
        <f t="shared" si="84"/>
        <v>0</v>
      </c>
      <c r="S184" s="14">
        <f t="shared" si="99"/>
        <v>0</v>
      </c>
      <c r="T184" s="4" t="str">
        <f t="shared" si="94"/>
        <v>J=</v>
      </c>
      <c r="U184" s="29">
        <f t="shared" si="95"/>
        <v>44888</v>
      </c>
      <c r="V184" s="3"/>
      <c r="W184" s="3"/>
      <c r="X184" s="116">
        <f>[2]Plan1!$A254</f>
        <v>44562</v>
      </c>
      <c r="Y184" s="117" t="str">
        <f>[2]Plan1!$C254</f>
        <v>Confraternização Universal</v>
      </c>
      <c r="Z184" s="89"/>
      <c r="AA184" s="1"/>
      <c r="AC184" s="86">
        <f t="shared" si="101"/>
        <v>45344</v>
      </c>
      <c r="AD184" s="86">
        <v>45345</v>
      </c>
      <c r="AE184" s="86">
        <f t="shared" si="102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2">
        <f t="shared" si="96"/>
        <v>44869</v>
      </c>
      <c r="B185" s="83">
        <f t="shared" ca="1" si="97"/>
        <v>1005.5540099999999</v>
      </c>
      <c r="C185" s="14">
        <f t="shared" si="85"/>
        <v>1000</v>
      </c>
      <c r="D185" s="58">
        <f t="shared" si="86"/>
        <v>44865</v>
      </c>
      <c r="E185" s="56">
        <f ca="1">IF(D185&lt;$B$1,VLOOKUP(D185,[1]DI!$A$4:$B$15000,2,FALSE),0)</f>
        <v>0.13650000000000001</v>
      </c>
      <c r="F185" s="14">
        <f t="shared" ca="1" si="87"/>
        <v>1.00050788</v>
      </c>
      <c r="G185" s="85">
        <f t="shared" ca="1" si="100"/>
        <v>1.0856405807726801</v>
      </c>
      <c r="H185" s="85">
        <f t="shared" ca="1" si="88"/>
        <v>1.0806907825563901</v>
      </c>
      <c r="I185" s="14">
        <f t="shared" ca="1" si="98"/>
        <v>1.00458022</v>
      </c>
      <c r="J185" s="13">
        <f t="shared" si="89"/>
        <v>2.75E-2</v>
      </c>
      <c r="K185" s="29">
        <f t="shared" si="90"/>
        <v>44855</v>
      </c>
      <c r="L185" s="2">
        <f t="shared" si="91"/>
        <v>9</v>
      </c>
      <c r="M185" s="17">
        <f t="shared" si="92"/>
        <v>9</v>
      </c>
      <c r="N185" s="12">
        <f t="shared" si="81"/>
        <v>1.0009693500000001</v>
      </c>
      <c r="O185" s="12">
        <f t="shared" ca="1" si="82"/>
        <v>1.00555401</v>
      </c>
      <c r="P185" s="17">
        <f t="shared" si="93"/>
        <v>0</v>
      </c>
      <c r="Q185" s="14">
        <f t="shared" ca="1" si="83"/>
        <v>5.5540099999999999</v>
      </c>
      <c r="R185" s="20">
        <f t="shared" si="84"/>
        <v>0</v>
      </c>
      <c r="S185" s="14">
        <f t="shared" si="99"/>
        <v>0</v>
      </c>
      <c r="T185" s="4" t="str">
        <f t="shared" si="94"/>
        <v>J=</v>
      </c>
      <c r="U185" s="29">
        <f t="shared" si="95"/>
        <v>44888</v>
      </c>
      <c r="V185" s="3"/>
      <c r="W185" s="3"/>
      <c r="X185" s="116">
        <f>[2]Plan1!$A255</f>
        <v>44620</v>
      </c>
      <c r="Y185" s="117" t="str">
        <f>[2]Plan1!$C255</f>
        <v>Carnaval</v>
      </c>
      <c r="Z185" s="89"/>
      <c r="AA185" s="1"/>
      <c r="AC185" s="86">
        <f t="shared" si="101"/>
        <v>45372</v>
      </c>
      <c r="AD185" s="86">
        <v>45373</v>
      </c>
      <c r="AE185" s="86">
        <f t="shared" si="102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2">
        <f t="shared" si="96"/>
        <v>44872</v>
      </c>
      <c r="B186" s="83">
        <f t="shared" ca="1" si="97"/>
        <v>1006.173017</v>
      </c>
      <c r="C186" s="14">
        <f t="shared" si="85"/>
        <v>1000</v>
      </c>
      <c r="D186" s="58">
        <f t="shared" si="86"/>
        <v>44866</v>
      </c>
      <c r="E186" s="56">
        <f ca="1">IF(D186&lt;$B$1,VLOOKUP(D186,[1]DI!$A$4:$B$15000,2,FALSE),0)</f>
        <v>0.13650000000000001</v>
      </c>
      <c r="F186" s="14">
        <f t="shared" ca="1" si="87"/>
        <v>1.00050788</v>
      </c>
      <c r="G186" s="85">
        <f t="shared" ca="1" si="100"/>
        <v>1.0861919559108399</v>
      </c>
      <c r="H186" s="85">
        <f t="shared" ca="1" si="88"/>
        <v>1.0806907825563901</v>
      </c>
      <c r="I186" s="14">
        <f t="shared" ca="1" si="98"/>
        <v>1.0050904199999999</v>
      </c>
      <c r="J186" s="13">
        <f t="shared" si="89"/>
        <v>2.75E-2</v>
      </c>
      <c r="K186" s="29">
        <f t="shared" si="90"/>
        <v>44855</v>
      </c>
      <c r="L186" s="2">
        <f t="shared" si="91"/>
        <v>10</v>
      </c>
      <c r="M186" s="17">
        <f t="shared" si="92"/>
        <v>10</v>
      </c>
      <c r="N186" s="12">
        <f t="shared" si="81"/>
        <v>1.0010771140000001</v>
      </c>
      <c r="O186" s="12">
        <f t="shared" ca="1" si="82"/>
        <v>1.0061730170000001</v>
      </c>
      <c r="P186" s="17">
        <f t="shared" si="93"/>
        <v>0</v>
      </c>
      <c r="Q186" s="14">
        <f t="shared" ca="1" si="83"/>
        <v>6.1730169999999998</v>
      </c>
      <c r="R186" s="20">
        <f t="shared" si="84"/>
        <v>0</v>
      </c>
      <c r="S186" s="14">
        <f t="shared" si="99"/>
        <v>0</v>
      </c>
      <c r="T186" s="4" t="str">
        <f t="shared" si="94"/>
        <v>J=</v>
      </c>
      <c r="U186" s="29">
        <f t="shared" si="95"/>
        <v>44888</v>
      </c>
      <c r="V186" s="3"/>
      <c r="W186" s="3"/>
      <c r="X186" s="116">
        <f>[2]Plan1!$A256</f>
        <v>44621</v>
      </c>
      <c r="Y186" s="117" t="str">
        <f>[2]Plan1!$C256</f>
        <v>Carnaval</v>
      </c>
      <c r="Z186" s="89"/>
      <c r="AA186" s="1"/>
      <c r="AC186" s="86">
        <f t="shared" si="101"/>
        <v>45404</v>
      </c>
      <c r="AD186" s="86">
        <v>45405</v>
      </c>
      <c r="AE186" s="86">
        <f t="shared" si="102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2">
        <f t="shared" si="96"/>
        <v>44873</v>
      </c>
      <c r="B187" s="83">
        <f t="shared" ca="1" si="97"/>
        <v>1006.792415</v>
      </c>
      <c r="C187" s="14">
        <f t="shared" si="85"/>
        <v>1000</v>
      </c>
      <c r="D187" s="58">
        <f t="shared" si="86"/>
        <v>44868</v>
      </c>
      <c r="E187" s="56">
        <f ca="1">IF(D187&lt;$B$1,VLOOKUP(D187,[1]DI!$A$4:$B$15000,2,FALSE),0)</f>
        <v>0.13650000000000001</v>
      </c>
      <c r="F187" s="14">
        <f t="shared" ca="1" si="87"/>
        <v>1.00050788</v>
      </c>
      <c r="G187" s="85">
        <f t="shared" ca="1" si="100"/>
        <v>1.0867436110814099</v>
      </c>
      <c r="H187" s="85">
        <f t="shared" ca="1" si="88"/>
        <v>1.0806907825563901</v>
      </c>
      <c r="I187" s="14">
        <f t="shared" ca="1" si="98"/>
        <v>1.00560089</v>
      </c>
      <c r="J187" s="13">
        <f t="shared" si="89"/>
        <v>2.75E-2</v>
      </c>
      <c r="K187" s="29">
        <f t="shared" si="90"/>
        <v>44855</v>
      </c>
      <c r="L187" s="2">
        <f t="shared" si="91"/>
        <v>11</v>
      </c>
      <c r="M187" s="17">
        <f t="shared" si="92"/>
        <v>11</v>
      </c>
      <c r="N187" s="12">
        <f t="shared" si="81"/>
        <v>1.0011848889999999</v>
      </c>
      <c r="O187" s="12">
        <f t="shared" ca="1" si="82"/>
        <v>1.0067924150000001</v>
      </c>
      <c r="P187" s="17">
        <f t="shared" si="93"/>
        <v>0</v>
      </c>
      <c r="Q187" s="14">
        <f t="shared" ca="1" si="83"/>
        <v>6.7924150000000001</v>
      </c>
      <c r="R187" s="20">
        <f t="shared" si="84"/>
        <v>0</v>
      </c>
      <c r="S187" s="14">
        <f t="shared" si="99"/>
        <v>0</v>
      </c>
      <c r="T187" s="4" t="str">
        <f t="shared" si="94"/>
        <v>J=</v>
      </c>
      <c r="U187" s="29">
        <f t="shared" si="95"/>
        <v>44888</v>
      </c>
      <c r="V187" s="3"/>
      <c r="W187" s="3"/>
      <c r="X187" s="116">
        <f>[2]Plan1!$A257</f>
        <v>44666</v>
      </c>
      <c r="Y187" s="117" t="str">
        <f>[2]Plan1!$C257</f>
        <v>Paixão de Cristo</v>
      </c>
      <c r="Z187" s="89"/>
      <c r="AA187" s="1"/>
      <c r="AC187" s="86">
        <f t="shared" si="101"/>
        <v>45434</v>
      </c>
      <c r="AD187" s="86">
        <v>45435</v>
      </c>
      <c r="AE187" s="86">
        <f t="shared" si="102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2">
        <f t="shared" si="96"/>
        <v>44874</v>
      </c>
      <c r="B188" s="83">
        <f t="shared" ca="1" si="97"/>
        <v>1007.412186</v>
      </c>
      <c r="C188" s="14">
        <f t="shared" si="85"/>
        <v>1000</v>
      </c>
      <c r="D188" s="58">
        <f t="shared" si="86"/>
        <v>44869</v>
      </c>
      <c r="E188" s="56">
        <f ca="1">IF(D188&lt;$B$1,VLOOKUP(D188,[1]DI!$A$4:$B$15000,2,FALSE),0)</f>
        <v>0.13650000000000001</v>
      </c>
      <c r="F188" s="14">
        <f t="shared" ca="1" si="87"/>
        <v>1.00050788</v>
      </c>
      <c r="G188" s="85">
        <f t="shared" ca="1" si="100"/>
        <v>1.0872955464266101</v>
      </c>
      <c r="H188" s="85">
        <f t="shared" ca="1" si="88"/>
        <v>1.0806907825563901</v>
      </c>
      <c r="I188" s="14">
        <f t="shared" ca="1" si="98"/>
        <v>1.00611161</v>
      </c>
      <c r="J188" s="13">
        <f t="shared" si="89"/>
        <v>2.75E-2</v>
      </c>
      <c r="K188" s="29">
        <f t="shared" si="90"/>
        <v>44855</v>
      </c>
      <c r="L188" s="2">
        <f t="shared" si="91"/>
        <v>12</v>
      </c>
      <c r="M188" s="17">
        <f t="shared" si="92"/>
        <v>12</v>
      </c>
      <c r="N188" s="12">
        <f t="shared" si="81"/>
        <v>1.001292676</v>
      </c>
      <c r="O188" s="12">
        <f t="shared" ca="1" si="82"/>
        <v>1.007412186</v>
      </c>
      <c r="P188" s="17">
        <f t="shared" si="93"/>
        <v>0</v>
      </c>
      <c r="Q188" s="14">
        <f t="shared" ca="1" si="83"/>
        <v>7.4121860000000002</v>
      </c>
      <c r="R188" s="20">
        <f t="shared" si="84"/>
        <v>0</v>
      </c>
      <c r="S188" s="14">
        <f t="shared" si="99"/>
        <v>0</v>
      </c>
      <c r="T188" s="4" t="str">
        <f t="shared" si="94"/>
        <v>J=</v>
      </c>
      <c r="U188" s="29">
        <f t="shared" si="95"/>
        <v>44888</v>
      </c>
      <c r="V188" s="3"/>
      <c r="W188" s="3"/>
      <c r="X188" s="116">
        <f>[2]Plan1!$A258</f>
        <v>44672</v>
      </c>
      <c r="Y188" s="117" t="str">
        <f>[2]Plan1!$C258</f>
        <v>Tiradentes</v>
      </c>
      <c r="Z188" s="89"/>
      <c r="AA188" s="1"/>
      <c r="AC188" s="86">
        <f t="shared" si="101"/>
        <v>45463</v>
      </c>
      <c r="AD188" s="86">
        <v>45464</v>
      </c>
      <c r="AE188" s="86">
        <f t="shared" si="102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2">
        <f t="shared" si="96"/>
        <v>44875</v>
      </c>
      <c r="B189" s="83">
        <f t="shared" ca="1" si="97"/>
        <v>1008.032349</v>
      </c>
      <c r="C189" s="14">
        <f t="shared" si="85"/>
        <v>1000</v>
      </c>
      <c r="D189" s="58">
        <f t="shared" si="86"/>
        <v>44872</v>
      </c>
      <c r="E189" s="56">
        <f ca="1">IF(D189&lt;$B$1,VLOOKUP(D189,[1]DI!$A$4:$B$15000,2,FALSE),0)</f>
        <v>0.13650000000000001</v>
      </c>
      <c r="F189" s="14">
        <f t="shared" ca="1" si="87"/>
        <v>1.00050788</v>
      </c>
      <c r="G189" s="85">
        <f t="shared" ca="1" si="100"/>
        <v>1.0878477620887299</v>
      </c>
      <c r="H189" s="85">
        <f t="shared" ca="1" si="88"/>
        <v>1.0806907825563901</v>
      </c>
      <c r="I189" s="14">
        <f t="shared" ca="1" si="98"/>
        <v>1.0066226</v>
      </c>
      <c r="J189" s="13">
        <f t="shared" si="89"/>
        <v>2.75E-2</v>
      </c>
      <c r="K189" s="29">
        <f t="shared" si="90"/>
        <v>44855</v>
      </c>
      <c r="L189" s="2">
        <f t="shared" si="91"/>
        <v>13</v>
      </c>
      <c r="M189" s="17">
        <f t="shared" si="92"/>
        <v>13</v>
      </c>
      <c r="N189" s="12">
        <f t="shared" si="81"/>
        <v>1.001400474</v>
      </c>
      <c r="O189" s="12">
        <f t="shared" ca="1" si="82"/>
        <v>1.008032349</v>
      </c>
      <c r="P189" s="17">
        <f t="shared" si="93"/>
        <v>0</v>
      </c>
      <c r="Q189" s="14">
        <f t="shared" ca="1" si="83"/>
        <v>8.032349</v>
      </c>
      <c r="R189" s="20">
        <f t="shared" si="84"/>
        <v>0</v>
      </c>
      <c r="S189" s="14">
        <f t="shared" si="99"/>
        <v>0</v>
      </c>
      <c r="T189" s="4" t="str">
        <f t="shared" si="94"/>
        <v>J=</v>
      </c>
      <c r="U189" s="29">
        <f t="shared" si="95"/>
        <v>44888</v>
      </c>
      <c r="V189" s="3"/>
      <c r="W189" s="3"/>
      <c r="X189" s="116">
        <f>[2]Plan1!$A259</f>
        <v>44682</v>
      </c>
      <c r="Y189" s="117" t="str">
        <f>[2]Plan1!$C259</f>
        <v>Dia do Trabalho</v>
      </c>
      <c r="Z189" s="89"/>
      <c r="AA189" s="1"/>
      <c r="AC189" s="86">
        <f t="shared" si="101"/>
        <v>45495</v>
      </c>
      <c r="AD189" s="86">
        <v>45496</v>
      </c>
      <c r="AE189" s="86">
        <f t="shared" si="102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2">
        <f t="shared" si="96"/>
        <v>44876</v>
      </c>
      <c r="B190" s="83">
        <f t="shared" ca="1" si="97"/>
        <v>1008.652885</v>
      </c>
      <c r="C190" s="14">
        <f t="shared" si="85"/>
        <v>1000</v>
      </c>
      <c r="D190" s="58">
        <f t="shared" si="86"/>
        <v>44873</v>
      </c>
      <c r="E190" s="56">
        <f ca="1">IF(D190&lt;$B$1,VLOOKUP(D190,[1]DI!$A$4:$B$15000,2,FALSE),0)</f>
        <v>0.13650000000000001</v>
      </c>
      <c r="F190" s="14">
        <f t="shared" ca="1" si="87"/>
        <v>1.00050788</v>
      </c>
      <c r="G190" s="85">
        <f t="shared" ca="1" si="100"/>
        <v>1.08840025821014</v>
      </c>
      <c r="H190" s="85">
        <f t="shared" ca="1" si="88"/>
        <v>1.0806907825563901</v>
      </c>
      <c r="I190" s="14">
        <f t="shared" ca="1" si="98"/>
        <v>1.0071338400000001</v>
      </c>
      <c r="J190" s="13">
        <f t="shared" si="89"/>
        <v>2.75E-2</v>
      </c>
      <c r="K190" s="29">
        <f t="shared" si="90"/>
        <v>44855</v>
      </c>
      <c r="L190" s="2">
        <f t="shared" si="91"/>
        <v>14</v>
      </c>
      <c r="M190" s="17">
        <f t="shared" si="92"/>
        <v>14</v>
      </c>
      <c r="N190" s="12">
        <f t="shared" si="81"/>
        <v>1.0015082850000001</v>
      </c>
      <c r="O190" s="12">
        <f t="shared" ca="1" si="82"/>
        <v>1.0086528850000001</v>
      </c>
      <c r="P190" s="17">
        <f t="shared" si="93"/>
        <v>0</v>
      </c>
      <c r="Q190" s="14">
        <f t="shared" ca="1" si="83"/>
        <v>8.6528849999999995</v>
      </c>
      <c r="R190" s="20">
        <f t="shared" si="84"/>
        <v>0</v>
      </c>
      <c r="S190" s="14">
        <f t="shared" si="99"/>
        <v>0</v>
      </c>
      <c r="T190" s="4" t="str">
        <f t="shared" si="94"/>
        <v>J=</v>
      </c>
      <c r="U190" s="29">
        <f t="shared" si="95"/>
        <v>44888</v>
      </c>
      <c r="V190" s="3"/>
      <c r="W190" s="3"/>
      <c r="X190" s="116">
        <f>[2]Plan1!$A260</f>
        <v>44728</v>
      </c>
      <c r="Y190" s="117" t="str">
        <f>[2]Plan1!$C260</f>
        <v>Corpus Christi</v>
      </c>
      <c r="Z190" s="89"/>
      <c r="AA190" s="1"/>
      <c r="AC190" s="86">
        <f t="shared" si="101"/>
        <v>45526</v>
      </c>
      <c r="AD190" s="86">
        <v>45527</v>
      </c>
      <c r="AE190" s="86">
        <f t="shared" si="102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2">
        <f t="shared" si="96"/>
        <v>44879</v>
      </c>
      <c r="B191" s="83">
        <f t="shared" ca="1" si="97"/>
        <v>1009.273802</v>
      </c>
      <c r="C191" s="14">
        <f t="shared" si="85"/>
        <v>1000</v>
      </c>
      <c r="D191" s="58">
        <f t="shared" si="86"/>
        <v>44874</v>
      </c>
      <c r="E191" s="56">
        <f ca="1">IF(D191&lt;$B$1,VLOOKUP(D191,[1]DI!$A$4:$B$15000,2,FALSE),0)</f>
        <v>0.13650000000000001</v>
      </c>
      <c r="F191" s="14">
        <f t="shared" ca="1" si="87"/>
        <v>1.00050788</v>
      </c>
      <c r="G191" s="85">
        <f t="shared" ca="1" si="100"/>
        <v>1.0889530349332801</v>
      </c>
      <c r="H191" s="85">
        <f t="shared" ca="1" si="88"/>
        <v>1.0806907825563901</v>
      </c>
      <c r="I191" s="14">
        <f t="shared" ca="1" si="98"/>
        <v>1.0076453400000001</v>
      </c>
      <c r="J191" s="13">
        <f t="shared" si="89"/>
        <v>2.75E-2</v>
      </c>
      <c r="K191" s="29">
        <f t="shared" si="90"/>
        <v>44855</v>
      </c>
      <c r="L191" s="2">
        <f t="shared" si="91"/>
        <v>15</v>
      </c>
      <c r="M191" s="17">
        <f t="shared" si="92"/>
        <v>15</v>
      </c>
      <c r="N191" s="12">
        <f t="shared" si="81"/>
        <v>1.001616106</v>
      </c>
      <c r="O191" s="12">
        <f t="shared" ca="1" si="82"/>
        <v>1.0092738020000001</v>
      </c>
      <c r="P191" s="17">
        <f t="shared" si="93"/>
        <v>0</v>
      </c>
      <c r="Q191" s="14">
        <f t="shared" ca="1" si="83"/>
        <v>9.2738019999999999</v>
      </c>
      <c r="R191" s="20">
        <f t="shared" si="84"/>
        <v>0</v>
      </c>
      <c r="S191" s="14">
        <f t="shared" si="99"/>
        <v>0</v>
      </c>
      <c r="T191" s="4" t="str">
        <f t="shared" si="94"/>
        <v>J=</v>
      </c>
      <c r="U191" s="29">
        <f t="shared" si="95"/>
        <v>44888</v>
      </c>
      <c r="V191" s="3"/>
      <c r="W191" s="3"/>
      <c r="X191" s="116">
        <f>[2]Plan1!$A261</f>
        <v>44811</v>
      </c>
      <c r="Y191" s="117" t="str">
        <f>[2]Plan1!$C261</f>
        <v>Independência do Brasil</v>
      </c>
      <c r="Z191" s="89"/>
      <c r="AA191" s="1"/>
      <c r="AC191" s="86">
        <f t="shared" si="101"/>
        <v>45555</v>
      </c>
      <c r="AD191" s="86">
        <v>45558</v>
      </c>
      <c r="AE191" s="86">
        <f t="shared" si="102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2">
        <f t="shared" si="96"/>
        <v>44881</v>
      </c>
      <c r="B192" s="83">
        <f t="shared" ca="1" si="97"/>
        <v>1009.895111</v>
      </c>
      <c r="C192" s="14">
        <f t="shared" si="85"/>
        <v>1000</v>
      </c>
      <c r="D192" s="58">
        <f t="shared" si="86"/>
        <v>44875</v>
      </c>
      <c r="E192" s="56">
        <f ca="1">IF(D192&lt;$B$1,VLOOKUP(D192,[1]DI!$A$4:$B$15000,2,FALSE),0)</f>
        <v>0.13650000000000001</v>
      </c>
      <c r="F192" s="14">
        <f t="shared" ca="1" si="87"/>
        <v>1.00050788</v>
      </c>
      <c r="G192" s="85">
        <f t="shared" ca="1" si="100"/>
        <v>1.0895060924006601</v>
      </c>
      <c r="H192" s="85">
        <f t="shared" ca="1" si="88"/>
        <v>1.0806907825563901</v>
      </c>
      <c r="I192" s="14">
        <f t="shared" ca="1" si="98"/>
        <v>1.00815711</v>
      </c>
      <c r="J192" s="13">
        <f t="shared" si="89"/>
        <v>2.75E-2</v>
      </c>
      <c r="K192" s="29">
        <f t="shared" si="90"/>
        <v>44855</v>
      </c>
      <c r="L192" s="2">
        <f t="shared" si="91"/>
        <v>16</v>
      </c>
      <c r="M192" s="17">
        <f t="shared" si="92"/>
        <v>16</v>
      </c>
      <c r="N192" s="12">
        <f t="shared" si="81"/>
        <v>1.0017239389999999</v>
      </c>
      <c r="O192" s="12">
        <f t="shared" ca="1" si="82"/>
        <v>1.0098951110000001</v>
      </c>
      <c r="P192" s="17">
        <f t="shared" si="93"/>
        <v>0</v>
      </c>
      <c r="Q192" s="14">
        <f t="shared" ca="1" si="83"/>
        <v>9.895111</v>
      </c>
      <c r="R192" s="20">
        <f t="shared" si="84"/>
        <v>0</v>
      </c>
      <c r="S192" s="14">
        <f t="shared" si="99"/>
        <v>0</v>
      </c>
      <c r="T192" s="4" t="str">
        <f t="shared" si="94"/>
        <v>J=</v>
      </c>
      <c r="U192" s="29">
        <f t="shared" si="95"/>
        <v>44888</v>
      </c>
      <c r="V192" s="3"/>
      <c r="W192" s="3"/>
      <c r="X192" s="116">
        <f>[2]Plan1!$A262</f>
        <v>44846</v>
      </c>
      <c r="Y192" s="117" t="str">
        <f>[2]Plan1!$C262</f>
        <v>Nossa Sr.a Aparecida - Padroeira do Brasil</v>
      </c>
      <c r="Z192" s="89"/>
      <c r="AA192" s="1"/>
      <c r="AC192" s="86">
        <f t="shared" si="101"/>
        <v>45587</v>
      </c>
      <c r="AD192" s="86">
        <v>45588</v>
      </c>
      <c r="AE192" s="86">
        <f t="shared" si="102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2">
        <f t="shared" si="96"/>
        <v>44882</v>
      </c>
      <c r="B193" s="84">
        <f t="shared" ca="1" si="97"/>
        <v>1010.51679399</v>
      </c>
      <c r="C193" s="76">
        <f t="shared" si="85"/>
        <v>1000</v>
      </c>
      <c r="D193" s="58">
        <f t="shared" si="86"/>
        <v>44876</v>
      </c>
      <c r="E193" s="56">
        <f ca="1">IF(D193&lt;$B$1,VLOOKUP(D193,[1]DI!$A$4:$B$15000,2,FALSE),0)</f>
        <v>0.13650000000000001</v>
      </c>
      <c r="F193" s="14">
        <f t="shared" ca="1" si="87"/>
        <v>1.00050788</v>
      </c>
      <c r="G193" s="85">
        <f t="shared" ca="1" si="100"/>
        <v>1.0900594307548701</v>
      </c>
      <c r="H193" s="85">
        <f t="shared" ca="1" si="88"/>
        <v>1.0806907825563901</v>
      </c>
      <c r="I193" s="76">
        <f t="shared" ca="1" si="98"/>
        <v>1.0086691299999999</v>
      </c>
      <c r="J193" s="75">
        <f t="shared" si="89"/>
        <v>2.75E-2</v>
      </c>
      <c r="K193" s="77">
        <f t="shared" si="90"/>
        <v>44855</v>
      </c>
      <c r="L193" s="78">
        <f t="shared" si="91"/>
        <v>17</v>
      </c>
      <c r="M193" s="79">
        <f t="shared" si="92"/>
        <v>17</v>
      </c>
      <c r="N193" s="80">
        <f t="shared" si="81"/>
        <v>1.0018317839999999</v>
      </c>
      <c r="O193" s="80">
        <f t="shared" ca="1" si="82"/>
        <v>1.0105167939999999</v>
      </c>
      <c r="P193" s="79">
        <f t="shared" si="93"/>
        <v>0</v>
      </c>
      <c r="Q193" s="76">
        <f t="shared" ca="1" si="83"/>
        <v>10.51679399</v>
      </c>
      <c r="R193" s="20">
        <f t="shared" si="84"/>
        <v>0</v>
      </c>
      <c r="S193" s="14">
        <f t="shared" si="99"/>
        <v>0</v>
      </c>
      <c r="T193" s="81" t="str">
        <f t="shared" si="94"/>
        <v>J=</v>
      </c>
      <c r="U193" s="77">
        <f t="shared" si="95"/>
        <v>44888</v>
      </c>
      <c r="V193" s="3"/>
      <c r="W193" s="3"/>
      <c r="X193" s="116">
        <f>[2]Plan1!$A263</f>
        <v>44867</v>
      </c>
      <c r="Y193" s="117" t="str">
        <f>[2]Plan1!$C263</f>
        <v>Finados</v>
      </c>
      <c r="Z193" s="89"/>
      <c r="AA193" s="1"/>
      <c r="AC193" s="86">
        <f t="shared" si="101"/>
        <v>45617</v>
      </c>
      <c r="AD193" s="86">
        <v>45618</v>
      </c>
      <c r="AE193" s="86">
        <f t="shared" si="102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2">
        <f t="shared" si="96"/>
        <v>44883</v>
      </c>
      <c r="B194" s="83">
        <f t="shared" ca="1" si="97"/>
        <v>1011.13886</v>
      </c>
      <c r="C194" s="14">
        <f t="shared" si="85"/>
        <v>1000</v>
      </c>
      <c r="D194" s="58">
        <f t="shared" si="86"/>
        <v>44879</v>
      </c>
      <c r="E194" s="56">
        <f ca="1">IF(D194&lt;$B$1,VLOOKUP(D194,[1]DI!$A$4:$B$15000,2,FALSE),0)</f>
        <v>0.13650000000000001</v>
      </c>
      <c r="F194" s="14">
        <f t="shared" ca="1" si="87"/>
        <v>1.00050788</v>
      </c>
      <c r="G194" s="85">
        <f t="shared" ca="1" si="100"/>
        <v>1.09061305013856</v>
      </c>
      <c r="H194" s="85">
        <f t="shared" ca="1" si="88"/>
        <v>1.0806907825563901</v>
      </c>
      <c r="I194" s="14">
        <f t="shared" ca="1" si="98"/>
        <v>1.0091814100000001</v>
      </c>
      <c r="J194" s="13">
        <f t="shared" si="89"/>
        <v>2.75E-2</v>
      </c>
      <c r="K194" s="29">
        <f t="shared" si="90"/>
        <v>44855</v>
      </c>
      <c r="L194" s="2">
        <f t="shared" si="91"/>
        <v>18</v>
      </c>
      <c r="M194" s="17">
        <f t="shared" si="92"/>
        <v>18</v>
      </c>
      <c r="N194" s="12">
        <f t="shared" si="81"/>
        <v>1.0019396410000001</v>
      </c>
      <c r="O194" s="12">
        <f t="shared" ca="1" si="82"/>
        <v>1.01113886</v>
      </c>
      <c r="P194" s="17">
        <f t="shared" si="93"/>
        <v>0</v>
      </c>
      <c r="Q194" s="14">
        <f t="shared" ca="1" si="83"/>
        <v>11.138859999999999</v>
      </c>
      <c r="R194" s="20">
        <f t="shared" si="84"/>
        <v>0</v>
      </c>
      <c r="S194" s="14">
        <f t="shared" si="99"/>
        <v>0</v>
      </c>
      <c r="T194" s="4" t="str">
        <f t="shared" si="94"/>
        <v>J=</v>
      </c>
      <c r="U194" s="29">
        <f t="shared" si="95"/>
        <v>44888</v>
      </c>
      <c r="V194" s="21"/>
      <c r="W194" s="21"/>
      <c r="X194" s="116">
        <f>[2]Plan1!$A264</f>
        <v>44880</v>
      </c>
      <c r="Y194" s="117" t="str">
        <f>[2]Plan1!$C264</f>
        <v>Proclamação da República</v>
      </c>
      <c r="Z194" s="89"/>
      <c r="AA194" s="1"/>
      <c r="AC194" s="86">
        <f t="shared" si="101"/>
        <v>45646</v>
      </c>
      <c r="AD194" s="86">
        <v>45649</v>
      </c>
      <c r="AE194" s="86">
        <f t="shared" si="102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2">
        <f t="shared" si="96"/>
        <v>44886</v>
      </c>
      <c r="B195" s="83">
        <f t="shared" ca="1" si="97"/>
        <v>1011.76131699</v>
      </c>
      <c r="C195" s="14">
        <f t="shared" si="85"/>
        <v>1000</v>
      </c>
      <c r="D195" s="58">
        <f t="shared" si="86"/>
        <v>44881</v>
      </c>
      <c r="E195" s="56">
        <f ca="1">IF(D195&lt;$B$1,VLOOKUP(D195,[1]DI!$A$4:$B$15000,2,FALSE),0)</f>
        <v>0.13650000000000001</v>
      </c>
      <c r="F195" s="14">
        <f t="shared" ca="1" si="87"/>
        <v>1.00050788</v>
      </c>
      <c r="G195" s="85">
        <f t="shared" ca="1" si="100"/>
        <v>1.0911669506944599</v>
      </c>
      <c r="H195" s="85">
        <f t="shared" ca="1" si="88"/>
        <v>1.0806907825563901</v>
      </c>
      <c r="I195" s="14">
        <f t="shared" ca="1" si="98"/>
        <v>1.0096939599999999</v>
      </c>
      <c r="J195" s="13">
        <f t="shared" si="89"/>
        <v>2.75E-2</v>
      </c>
      <c r="K195" s="29">
        <f t="shared" si="90"/>
        <v>44855</v>
      </c>
      <c r="L195" s="2">
        <f t="shared" si="91"/>
        <v>19</v>
      </c>
      <c r="M195" s="17">
        <f t="shared" si="92"/>
        <v>19</v>
      </c>
      <c r="N195" s="12">
        <f t="shared" si="81"/>
        <v>1.0020475090000001</v>
      </c>
      <c r="O195" s="12">
        <f t="shared" ca="1" si="82"/>
        <v>1.0117613169999999</v>
      </c>
      <c r="P195" s="17">
        <f t="shared" si="93"/>
        <v>0</v>
      </c>
      <c r="Q195" s="14">
        <f t="shared" ca="1" si="83"/>
        <v>11.761316989999999</v>
      </c>
      <c r="R195" s="20">
        <f t="shared" si="84"/>
        <v>0</v>
      </c>
      <c r="S195" s="14">
        <f t="shared" si="99"/>
        <v>0</v>
      </c>
      <c r="T195" s="4" t="str">
        <f t="shared" si="94"/>
        <v>J=</v>
      </c>
      <c r="U195" s="29">
        <f t="shared" si="95"/>
        <v>44888</v>
      </c>
      <c r="V195" s="3"/>
      <c r="W195" s="3"/>
      <c r="X195" s="116">
        <f>[2]Plan1!$A265</f>
        <v>44920</v>
      </c>
      <c r="Y195" s="117" t="str">
        <f>[2]Plan1!$C265</f>
        <v>Natal</v>
      </c>
      <c r="Z195" s="89"/>
      <c r="AA195" s="1"/>
      <c r="AC195" s="86">
        <f t="shared" si="101"/>
        <v>45679</v>
      </c>
      <c r="AD195" s="86">
        <v>45680</v>
      </c>
      <c r="AE195" s="86">
        <f t="shared" si="102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2">
        <f t="shared" si="96"/>
        <v>44887</v>
      </c>
      <c r="B196" s="83">
        <f t="shared" ca="1" si="97"/>
        <v>1012.384148</v>
      </c>
      <c r="C196" s="14">
        <f t="shared" si="85"/>
        <v>1000</v>
      </c>
      <c r="D196" s="58">
        <f t="shared" si="86"/>
        <v>44882</v>
      </c>
      <c r="E196" s="56">
        <f ca="1">IF(D196&lt;$B$1,VLOOKUP(D196,[1]DI!$A$4:$B$15000,2,FALSE),0)</f>
        <v>0.13650000000000001</v>
      </c>
      <c r="F196" s="14">
        <f t="shared" ca="1" si="87"/>
        <v>1.00050788</v>
      </c>
      <c r="G196" s="85">
        <f t="shared" ca="1" si="100"/>
        <v>1.0917211325653799</v>
      </c>
      <c r="H196" s="85">
        <f t="shared" ca="1" si="88"/>
        <v>1.0806907825563901</v>
      </c>
      <c r="I196" s="14">
        <f t="shared" ca="1" si="98"/>
        <v>1.01020676</v>
      </c>
      <c r="J196" s="13">
        <f t="shared" si="89"/>
        <v>2.75E-2</v>
      </c>
      <c r="K196" s="29">
        <f t="shared" si="90"/>
        <v>44855</v>
      </c>
      <c r="L196" s="2">
        <f t="shared" si="91"/>
        <v>20</v>
      </c>
      <c r="M196" s="17">
        <f t="shared" si="92"/>
        <v>20</v>
      </c>
      <c r="N196" s="12">
        <f t="shared" si="81"/>
        <v>1.002155388</v>
      </c>
      <c r="O196" s="12">
        <f t="shared" ca="1" si="82"/>
        <v>1.012384148</v>
      </c>
      <c r="P196" s="17">
        <f t="shared" si="93"/>
        <v>0</v>
      </c>
      <c r="Q196" s="14">
        <f t="shared" ca="1" si="83"/>
        <v>12.384148</v>
      </c>
      <c r="R196" s="20">
        <f t="shared" si="84"/>
        <v>0</v>
      </c>
      <c r="S196" s="14">
        <f t="shared" si="99"/>
        <v>0</v>
      </c>
      <c r="T196" s="4" t="str">
        <f t="shared" si="94"/>
        <v>J=</v>
      </c>
      <c r="U196" s="29">
        <f t="shared" si="95"/>
        <v>44888</v>
      </c>
      <c r="V196" s="3"/>
      <c r="W196" s="3"/>
      <c r="X196" s="116">
        <f>[2]Plan1!$A266</f>
        <v>44927</v>
      </c>
      <c r="Y196" s="117" t="str">
        <f>[2]Plan1!$C266</f>
        <v>Confraternização Universal</v>
      </c>
      <c r="Z196" s="89"/>
      <c r="AA196" s="1"/>
      <c r="AC196" s="86">
        <f t="shared" si="101"/>
        <v>45708</v>
      </c>
      <c r="AD196" s="86">
        <v>45709</v>
      </c>
      <c r="AE196" s="86">
        <f t="shared" si="102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2">
        <f t="shared" si="96"/>
        <v>44888</v>
      </c>
      <c r="B197" s="83">
        <f t="shared" ca="1" si="97"/>
        <v>1013.0073620000001</v>
      </c>
      <c r="C197" s="14">
        <f t="shared" si="85"/>
        <v>1000</v>
      </c>
      <c r="D197" s="58">
        <f t="shared" si="86"/>
        <v>44883</v>
      </c>
      <c r="E197" s="56">
        <f ca="1">IF(D197&lt;$B$1,VLOOKUP(D197,[1]DI!$A$4:$B$15000,2,FALSE),0)</f>
        <v>0.13650000000000001</v>
      </c>
      <c r="F197" s="14">
        <f t="shared" ca="1" si="87"/>
        <v>1.00050788</v>
      </c>
      <c r="G197" s="85">
        <f t="shared" ca="1" si="100"/>
        <v>1.0922755958941901</v>
      </c>
      <c r="H197" s="85">
        <f t="shared" ca="1" si="88"/>
        <v>1.0806907825563901</v>
      </c>
      <c r="I197" s="14">
        <f t="shared" ca="1" si="98"/>
        <v>1.01071982</v>
      </c>
      <c r="J197" s="13">
        <f t="shared" si="89"/>
        <v>2.75E-2</v>
      </c>
      <c r="K197" s="29">
        <f t="shared" si="90"/>
        <v>44855</v>
      </c>
      <c r="L197" s="2">
        <f t="shared" si="91"/>
        <v>21</v>
      </c>
      <c r="M197" s="17">
        <f t="shared" si="92"/>
        <v>21</v>
      </c>
      <c r="N197" s="12">
        <f t="shared" si="81"/>
        <v>1.00226328</v>
      </c>
      <c r="O197" s="12">
        <f t="shared" ca="1" si="82"/>
        <v>1.013007362</v>
      </c>
      <c r="P197" s="17">
        <f t="shared" si="93"/>
        <v>9</v>
      </c>
      <c r="Q197" s="14">
        <f t="shared" ca="1" si="83"/>
        <v>13.007362000000001</v>
      </c>
      <c r="R197" s="20">
        <f t="shared" si="84"/>
        <v>0</v>
      </c>
      <c r="S197" s="14">
        <f t="shared" si="99"/>
        <v>0</v>
      </c>
      <c r="T197" s="4" t="str">
        <f t="shared" si="94"/>
        <v>J=</v>
      </c>
      <c r="U197" s="29">
        <f t="shared" si="95"/>
        <v>44888</v>
      </c>
      <c r="V197" s="21"/>
      <c r="W197" s="21"/>
      <c r="X197" s="116">
        <f>[2]Plan1!$A267</f>
        <v>44977</v>
      </c>
      <c r="Y197" s="117" t="str">
        <f>[2]Plan1!$C267</f>
        <v>Carnaval</v>
      </c>
      <c r="Z197" s="89"/>
      <c r="AA197" s="1"/>
      <c r="AC197" s="86">
        <f t="shared" si="101"/>
        <v>45736</v>
      </c>
      <c r="AD197" s="86">
        <v>45737</v>
      </c>
      <c r="AE197" s="86">
        <f t="shared" si="102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2">
        <f t="shared" si="96"/>
        <v>44889</v>
      </c>
      <c r="B198" s="83">
        <f t="shared" ca="1" si="97"/>
        <v>1000.615594</v>
      </c>
      <c r="C198" s="14">
        <f t="shared" si="85"/>
        <v>1000</v>
      </c>
      <c r="D198" s="58">
        <f t="shared" si="86"/>
        <v>44886</v>
      </c>
      <c r="E198" s="56">
        <f ca="1">IF(D198&lt;$B$1,VLOOKUP(D198,[1]DI!$A$4:$B$15000,2,FALSE),0)</f>
        <v>0.13650000000000001</v>
      </c>
      <c r="F198" s="14">
        <f t="shared" ca="1" si="87"/>
        <v>1.00050788</v>
      </c>
      <c r="G198" s="85">
        <f t="shared" ca="1" si="100"/>
        <v>1.09283034082383</v>
      </c>
      <c r="H198" s="85">
        <f t="shared" ca="1" si="88"/>
        <v>1.0922755958941901</v>
      </c>
      <c r="I198" s="14">
        <f t="shared" ca="1" si="98"/>
        <v>1.00050788</v>
      </c>
      <c r="J198" s="13">
        <f t="shared" si="89"/>
        <v>2.75E-2</v>
      </c>
      <c r="K198" s="29">
        <f t="shared" si="90"/>
        <v>44888</v>
      </c>
      <c r="L198" s="2">
        <f t="shared" si="91"/>
        <v>1</v>
      </c>
      <c r="M198" s="17">
        <f t="shared" si="92"/>
        <v>1</v>
      </c>
      <c r="N198" s="12">
        <f t="shared" si="81"/>
        <v>1.000107659</v>
      </c>
      <c r="O198" s="12">
        <f t="shared" ca="1" si="82"/>
        <v>1.0006155940000001</v>
      </c>
      <c r="P198" s="17">
        <f t="shared" si="93"/>
        <v>0</v>
      </c>
      <c r="Q198" s="14">
        <f t="shared" ca="1" si="83"/>
        <v>0.61559399999999997</v>
      </c>
      <c r="R198" s="20">
        <f t="shared" si="84"/>
        <v>0</v>
      </c>
      <c r="S198" s="14">
        <f t="shared" si="99"/>
        <v>0</v>
      </c>
      <c r="T198" s="4" t="str">
        <f t="shared" si="94"/>
        <v>J=</v>
      </c>
      <c r="U198" s="29">
        <f t="shared" si="95"/>
        <v>44918</v>
      </c>
      <c r="V198" s="3"/>
      <c r="W198" s="3"/>
      <c r="X198" s="116">
        <f>[2]Plan1!$A268</f>
        <v>44978</v>
      </c>
      <c r="Y198" s="117" t="str">
        <f>[2]Plan1!$C268</f>
        <v>Carnaval</v>
      </c>
      <c r="Z198" s="89"/>
      <c r="AA198" s="1"/>
      <c r="AC198" s="86">
        <f t="shared" si="101"/>
        <v>45769</v>
      </c>
      <c r="AD198" s="86">
        <v>45770</v>
      </c>
      <c r="AE198" s="86">
        <f t="shared" si="102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2">
        <f t="shared" si="96"/>
        <v>44890</v>
      </c>
      <c r="B199" s="83">
        <f t="shared" ca="1" si="97"/>
        <v>1001.23156899</v>
      </c>
      <c r="C199" s="14">
        <f t="shared" si="85"/>
        <v>1000</v>
      </c>
      <c r="D199" s="58">
        <f t="shared" si="86"/>
        <v>44887</v>
      </c>
      <c r="E199" s="56">
        <f ca="1">IF(D199&lt;$B$1,VLOOKUP(D199,[1]DI!$A$4:$B$15000,2,FALSE),0)</f>
        <v>0.13650000000000001</v>
      </c>
      <c r="F199" s="14">
        <f t="shared" ca="1" si="87"/>
        <v>1.00050788</v>
      </c>
      <c r="G199" s="85">
        <f t="shared" ca="1" si="100"/>
        <v>1.09338536749733</v>
      </c>
      <c r="H199" s="85">
        <f t="shared" ca="1" si="88"/>
        <v>1.0922755958941901</v>
      </c>
      <c r="I199" s="14">
        <f t="shared" ca="1" si="98"/>
        <v>1.00101602</v>
      </c>
      <c r="J199" s="13">
        <f t="shared" si="89"/>
        <v>2.75E-2</v>
      </c>
      <c r="K199" s="29">
        <f t="shared" si="90"/>
        <v>44888</v>
      </c>
      <c r="L199" s="2">
        <f t="shared" si="91"/>
        <v>2</v>
      </c>
      <c r="M199" s="17">
        <f t="shared" si="92"/>
        <v>2</v>
      </c>
      <c r="N199" s="12">
        <f t="shared" si="81"/>
        <v>1.0002153300000001</v>
      </c>
      <c r="O199" s="12">
        <f t="shared" ca="1" si="82"/>
        <v>1.001231569</v>
      </c>
      <c r="P199" s="17">
        <f t="shared" si="93"/>
        <v>0</v>
      </c>
      <c r="Q199" s="14">
        <f t="shared" ca="1" si="83"/>
        <v>1.23156899</v>
      </c>
      <c r="R199" s="20">
        <f t="shared" si="84"/>
        <v>0</v>
      </c>
      <c r="S199" s="14">
        <f t="shared" si="99"/>
        <v>0</v>
      </c>
      <c r="T199" s="4" t="str">
        <f t="shared" si="94"/>
        <v>J=</v>
      </c>
      <c r="U199" s="29">
        <f t="shared" si="95"/>
        <v>44918</v>
      </c>
      <c r="V199" s="3"/>
      <c r="W199" s="3"/>
      <c r="X199" s="116">
        <f>[2]Plan1!$A269</f>
        <v>45023</v>
      </c>
      <c r="Y199" s="117" t="str">
        <f>[2]Plan1!$C269</f>
        <v>Paixão de Cristo</v>
      </c>
      <c r="Z199" s="89"/>
      <c r="AA199" s="1"/>
      <c r="AC199" s="86">
        <f t="shared" si="101"/>
        <v>45799</v>
      </c>
      <c r="AD199" s="86">
        <v>45800</v>
      </c>
      <c r="AE199" s="86">
        <f t="shared" si="102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2">
        <f t="shared" si="96"/>
        <v>44893</v>
      </c>
      <c r="B200" s="83">
        <f t="shared" ca="1" si="97"/>
        <v>1001.8479139999999</v>
      </c>
      <c r="C200" s="14">
        <f t="shared" si="85"/>
        <v>1000</v>
      </c>
      <c r="D200" s="58">
        <f t="shared" si="86"/>
        <v>44888</v>
      </c>
      <c r="E200" s="56">
        <f ca="1">IF(D200&lt;$B$1,VLOOKUP(D200,[1]DI!$A$4:$B$15000,2,FALSE),0)</f>
        <v>0.13650000000000001</v>
      </c>
      <c r="F200" s="14">
        <f t="shared" ca="1" si="87"/>
        <v>1.00050788</v>
      </c>
      <c r="G200" s="85">
        <f t="shared" ca="1" si="100"/>
        <v>1.0939406760577699</v>
      </c>
      <c r="H200" s="85">
        <f t="shared" ca="1" si="88"/>
        <v>1.0922755958941901</v>
      </c>
      <c r="I200" s="14">
        <f t="shared" ca="1" si="98"/>
        <v>1.00152441</v>
      </c>
      <c r="J200" s="13">
        <f t="shared" si="89"/>
        <v>2.75E-2</v>
      </c>
      <c r="K200" s="29">
        <f t="shared" si="90"/>
        <v>44888</v>
      </c>
      <c r="L200" s="2">
        <f t="shared" si="91"/>
        <v>3</v>
      </c>
      <c r="M200" s="17">
        <f t="shared" si="92"/>
        <v>3</v>
      </c>
      <c r="N200" s="12">
        <f t="shared" si="81"/>
        <v>1.000323012</v>
      </c>
      <c r="O200" s="12">
        <f t="shared" ca="1" si="82"/>
        <v>1.0018479140000001</v>
      </c>
      <c r="P200" s="17">
        <f t="shared" si="93"/>
        <v>0</v>
      </c>
      <c r="Q200" s="14">
        <f t="shared" ca="1" si="83"/>
        <v>1.8479140000000001</v>
      </c>
      <c r="R200" s="20">
        <f t="shared" si="84"/>
        <v>0</v>
      </c>
      <c r="S200" s="14">
        <f t="shared" si="99"/>
        <v>0</v>
      </c>
      <c r="T200" s="4" t="str">
        <f t="shared" si="94"/>
        <v>J=</v>
      </c>
      <c r="U200" s="29">
        <f t="shared" si="95"/>
        <v>44918</v>
      </c>
      <c r="V200" s="3"/>
      <c r="W200" s="3"/>
      <c r="X200" s="116">
        <f>[2]Plan1!$A270</f>
        <v>45037</v>
      </c>
      <c r="Y200" s="117" t="str">
        <f>[2]Plan1!$C270</f>
        <v>Tiradentes</v>
      </c>
      <c r="Z200" s="89"/>
      <c r="AA200" s="1"/>
      <c r="AB200" s="3"/>
      <c r="AC200" s="86">
        <f t="shared" si="101"/>
        <v>45828</v>
      </c>
      <c r="AD200" s="86">
        <v>45831</v>
      </c>
      <c r="AE200" s="86">
        <f t="shared" si="102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2">
        <f t="shared" si="96"/>
        <v>44894</v>
      </c>
      <c r="B201" s="83">
        <f t="shared" ca="1" si="97"/>
        <v>1002.464652</v>
      </c>
      <c r="C201" s="14">
        <f t="shared" si="85"/>
        <v>1000</v>
      </c>
      <c r="D201" s="58">
        <f t="shared" si="86"/>
        <v>44889</v>
      </c>
      <c r="E201" s="56">
        <f ca="1">IF(D201&lt;$B$1,VLOOKUP(D201,[1]DI!$A$4:$B$15000,2,FALSE),0)</f>
        <v>0.13650000000000001</v>
      </c>
      <c r="F201" s="14">
        <f t="shared" ca="1" si="87"/>
        <v>1.00050788</v>
      </c>
      <c r="G201" s="85">
        <f t="shared" ca="1" si="100"/>
        <v>1.09449626664833</v>
      </c>
      <c r="H201" s="85">
        <f t="shared" ca="1" si="88"/>
        <v>1.0922755958941901</v>
      </c>
      <c r="I201" s="14">
        <f t="shared" ca="1" si="98"/>
        <v>1.00203307</v>
      </c>
      <c r="J201" s="13">
        <f t="shared" si="89"/>
        <v>2.75E-2</v>
      </c>
      <c r="K201" s="29">
        <f t="shared" si="90"/>
        <v>44888</v>
      </c>
      <c r="L201" s="2">
        <f t="shared" si="91"/>
        <v>4</v>
      </c>
      <c r="M201" s="17">
        <f t="shared" si="92"/>
        <v>4</v>
      </c>
      <c r="N201" s="12">
        <f t="shared" si="81"/>
        <v>1.0004307059999999</v>
      </c>
      <c r="O201" s="12">
        <f t="shared" ca="1" si="82"/>
        <v>1.002464652</v>
      </c>
      <c r="P201" s="17">
        <f t="shared" si="93"/>
        <v>0</v>
      </c>
      <c r="Q201" s="14">
        <f t="shared" ca="1" si="83"/>
        <v>2.4646520000000001</v>
      </c>
      <c r="R201" s="20">
        <f t="shared" si="84"/>
        <v>0</v>
      </c>
      <c r="S201" s="14">
        <f t="shared" si="99"/>
        <v>0</v>
      </c>
      <c r="T201" s="4" t="str">
        <f t="shared" si="94"/>
        <v>J=</v>
      </c>
      <c r="U201" s="29">
        <f t="shared" si="95"/>
        <v>44918</v>
      </c>
      <c r="V201" s="3"/>
      <c r="W201" s="3"/>
      <c r="X201" s="116">
        <f>[2]Plan1!$A271</f>
        <v>45047</v>
      </c>
      <c r="Y201" s="117" t="str">
        <f>[2]Plan1!$C271</f>
        <v>Dia do Trabalho</v>
      </c>
      <c r="Z201" s="89"/>
      <c r="AA201" s="1"/>
      <c r="AB201" s="3"/>
      <c r="AC201" s="86">
        <f t="shared" si="101"/>
        <v>45860</v>
      </c>
      <c r="AD201" s="86">
        <v>45861</v>
      </c>
      <c r="AE201" s="86">
        <f t="shared" si="102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2">
        <f t="shared" si="96"/>
        <v>44895</v>
      </c>
      <c r="B202" s="83">
        <f t="shared" ca="1" si="97"/>
        <v>1003.081761</v>
      </c>
      <c r="C202" s="14">
        <f t="shared" si="85"/>
        <v>1000</v>
      </c>
      <c r="D202" s="58">
        <f t="shared" si="86"/>
        <v>44890</v>
      </c>
      <c r="E202" s="56">
        <f ca="1">IF(D202&lt;$B$1,VLOOKUP(D202,[1]DI!$A$4:$B$15000,2,FALSE),0)</f>
        <v>0.13650000000000001</v>
      </c>
      <c r="F202" s="14">
        <f t="shared" ca="1" si="87"/>
        <v>1.00050788</v>
      </c>
      <c r="G202" s="85">
        <f t="shared" ca="1" si="100"/>
        <v>1.0950521394122401</v>
      </c>
      <c r="H202" s="85">
        <f t="shared" ca="1" si="88"/>
        <v>1.0922755958941901</v>
      </c>
      <c r="I202" s="14">
        <f t="shared" ca="1" si="98"/>
        <v>1.0025419799999999</v>
      </c>
      <c r="J202" s="13">
        <f t="shared" si="89"/>
        <v>2.75E-2</v>
      </c>
      <c r="K202" s="29">
        <f t="shared" si="90"/>
        <v>44888</v>
      </c>
      <c r="L202" s="2">
        <f t="shared" si="91"/>
        <v>5</v>
      </c>
      <c r="M202" s="17">
        <f t="shared" si="92"/>
        <v>5</v>
      </c>
      <c r="N202" s="12">
        <f t="shared" si="81"/>
        <v>1.000538412</v>
      </c>
      <c r="O202" s="12">
        <f t="shared" ca="1" si="82"/>
        <v>1.003081761</v>
      </c>
      <c r="P202" s="17">
        <f t="shared" si="93"/>
        <v>0</v>
      </c>
      <c r="Q202" s="14">
        <f t="shared" ca="1" si="83"/>
        <v>3.0817610000000002</v>
      </c>
      <c r="R202" s="20">
        <f t="shared" si="84"/>
        <v>0</v>
      </c>
      <c r="S202" s="14">
        <f t="shared" si="99"/>
        <v>0</v>
      </c>
      <c r="T202" s="4" t="str">
        <f t="shared" si="94"/>
        <v>J=</v>
      </c>
      <c r="U202" s="29">
        <f t="shared" si="95"/>
        <v>44918</v>
      </c>
      <c r="V202" s="3"/>
      <c r="W202" s="3"/>
      <c r="X202" s="116">
        <f>[2]Plan1!$A272</f>
        <v>45085</v>
      </c>
      <c r="Y202" s="117" t="str">
        <f>[2]Plan1!$C272</f>
        <v>Corpus Christi</v>
      </c>
      <c r="Z202" s="89"/>
      <c r="AA202" s="1"/>
      <c r="AB202" s="3"/>
      <c r="AC202" s="86">
        <f t="shared" si="101"/>
        <v>45890</v>
      </c>
      <c r="AD202" s="86">
        <v>45891</v>
      </c>
      <c r="AE202" s="86">
        <f t="shared" si="102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2">
        <f t="shared" si="96"/>
        <v>44896</v>
      </c>
      <c r="B203" s="83">
        <f t="shared" ca="1" si="97"/>
        <v>1003.69924999</v>
      </c>
      <c r="C203" s="14">
        <f t="shared" si="85"/>
        <v>1000</v>
      </c>
      <c r="D203" s="58">
        <f t="shared" si="86"/>
        <v>44893</v>
      </c>
      <c r="E203" s="56">
        <f ca="1">IF(D203&lt;$B$1,VLOOKUP(D203,[1]DI!$A$4:$B$15000,2,FALSE),0)</f>
        <v>0.13650000000000001</v>
      </c>
      <c r="F203" s="14">
        <f t="shared" ca="1" si="87"/>
        <v>1.00050788</v>
      </c>
      <c r="G203" s="85">
        <f t="shared" ca="1" si="100"/>
        <v>1.0956082944928001</v>
      </c>
      <c r="H203" s="85">
        <f t="shared" ca="1" si="88"/>
        <v>1.0922755958941901</v>
      </c>
      <c r="I203" s="14">
        <f t="shared" ca="1" si="98"/>
        <v>1.0030511499999999</v>
      </c>
      <c r="J203" s="13">
        <f t="shared" si="89"/>
        <v>2.75E-2</v>
      </c>
      <c r="K203" s="29">
        <f t="shared" si="90"/>
        <v>44888</v>
      </c>
      <c r="L203" s="2">
        <f t="shared" si="91"/>
        <v>6</v>
      </c>
      <c r="M203" s="17">
        <f t="shared" si="92"/>
        <v>6</v>
      </c>
      <c r="N203" s="12">
        <f t="shared" si="81"/>
        <v>1.0006461289999999</v>
      </c>
      <c r="O203" s="12">
        <f t="shared" ca="1" si="82"/>
        <v>1.0036992499999999</v>
      </c>
      <c r="P203" s="17">
        <f t="shared" si="93"/>
        <v>0</v>
      </c>
      <c r="Q203" s="14">
        <f t="shared" ca="1" si="83"/>
        <v>3.6992499900000002</v>
      </c>
      <c r="R203" s="20">
        <f t="shared" si="84"/>
        <v>0</v>
      </c>
      <c r="S203" s="14">
        <f t="shared" si="99"/>
        <v>0</v>
      </c>
      <c r="T203" s="4" t="str">
        <f t="shared" si="94"/>
        <v>J=</v>
      </c>
      <c r="U203" s="29">
        <f t="shared" si="95"/>
        <v>44918</v>
      </c>
      <c r="V203" s="3"/>
      <c r="W203" s="3"/>
      <c r="X203" s="116">
        <f>[2]Plan1!$A273</f>
        <v>45176</v>
      </c>
      <c r="Y203" s="117" t="str">
        <f>[2]Plan1!$C273</f>
        <v>Independência do Brasil</v>
      </c>
      <c r="Z203" s="89"/>
      <c r="AA203" s="1"/>
      <c r="AB203" s="3"/>
      <c r="AC203" s="86">
        <f t="shared" ref="AC203:AC236" si="103">WORKDAY(AD203,-1,$X$160:$X$544)</f>
        <v>45922</v>
      </c>
      <c r="AD203" s="86">
        <v>45923</v>
      </c>
      <c r="AE203" s="86">
        <f t="shared" si="102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2">
        <f t="shared" si="96"/>
        <v>44897</v>
      </c>
      <c r="B204" s="83">
        <f t="shared" ca="1" si="97"/>
        <v>1004.317122</v>
      </c>
      <c r="C204" s="14">
        <f t="shared" si="85"/>
        <v>1000</v>
      </c>
      <c r="D204" s="58">
        <f t="shared" si="86"/>
        <v>44894</v>
      </c>
      <c r="E204" s="56">
        <f ca="1">IF(D204&lt;$B$1,VLOOKUP(D204,[1]DI!$A$4:$B$15000,2,FALSE),0)</f>
        <v>0.13650000000000001</v>
      </c>
      <c r="F204" s="14">
        <f t="shared" ca="1" si="87"/>
        <v>1.00050788</v>
      </c>
      <c r="G204" s="85">
        <f t="shared" ca="1" si="100"/>
        <v>1.09616473203341</v>
      </c>
      <c r="H204" s="85">
        <f t="shared" ca="1" si="88"/>
        <v>1.0922755958941901</v>
      </c>
      <c r="I204" s="14">
        <f t="shared" ca="1" si="98"/>
        <v>1.00356058</v>
      </c>
      <c r="J204" s="13">
        <f t="shared" si="89"/>
        <v>2.75E-2</v>
      </c>
      <c r="K204" s="29">
        <f t="shared" si="90"/>
        <v>44888</v>
      </c>
      <c r="L204" s="2">
        <f t="shared" si="91"/>
        <v>7</v>
      </c>
      <c r="M204" s="17">
        <f t="shared" si="92"/>
        <v>7</v>
      </c>
      <c r="N204" s="12">
        <f t="shared" ref="N204:N261" si="104">ROUND((J204+1)^(M204/252),9)</f>
        <v>1.0007538579999999</v>
      </c>
      <c r="O204" s="12">
        <f t="shared" ref="O204:O261" ca="1" si="105">ROUND(I204*N204,9)</f>
        <v>1.004317122</v>
      </c>
      <c r="P204" s="17">
        <f t="shared" si="93"/>
        <v>0</v>
      </c>
      <c r="Q204" s="14">
        <f t="shared" ref="Q204:Q261" ca="1" si="106">TRUNC(((O204-1)*C204),8)</f>
        <v>4.3171220000000003</v>
      </c>
      <c r="R204" s="20">
        <f t="shared" ref="R204:R267" si="107">IF($P204&gt;0,VLOOKUP($P204,$X$12:$AD$150,7),0)</f>
        <v>0</v>
      </c>
      <c r="S204" s="14">
        <f t="shared" si="99"/>
        <v>0</v>
      </c>
      <c r="T204" s="4" t="str">
        <f t="shared" si="94"/>
        <v>J=</v>
      </c>
      <c r="U204" s="29">
        <f t="shared" si="95"/>
        <v>44918</v>
      </c>
      <c r="V204" s="3"/>
      <c r="W204" s="3"/>
      <c r="X204" s="116">
        <f>[2]Plan1!$A274</f>
        <v>45211</v>
      </c>
      <c r="Y204" s="117" t="str">
        <f>[2]Plan1!$C274</f>
        <v>Nossa Sr.a Aparecida - Padroeira do Brasil</v>
      </c>
      <c r="Z204" s="89"/>
      <c r="AA204" s="1"/>
      <c r="AB204" s="3"/>
      <c r="AC204" s="86">
        <f t="shared" si="103"/>
        <v>45952</v>
      </c>
      <c r="AD204" s="86">
        <v>45953</v>
      </c>
      <c r="AE204" s="86">
        <f t="shared" si="102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2">
        <f t="shared" si="96"/>
        <v>44900</v>
      </c>
      <c r="B205" s="83">
        <f t="shared" ca="1" si="97"/>
        <v>1004.935375</v>
      </c>
      <c r="C205" s="14">
        <f t="shared" ref="C205:C261" si="108">(C204-S204)</f>
        <v>1000</v>
      </c>
      <c r="D205" s="58">
        <f t="shared" ref="D205:D268" si="109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10">ROUND(1+ROUND(((1+E205)^(1/252))-1,8),16)</f>
        <v>1.00050788</v>
      </c>
      <c r="G205" s="85">
        <f t="shared" ca="1" si="100"/>
        <v>1.0967214521775199</v>
      </c>
      <c r="H205" s="85">
        <f t="shared" ref="H205:H261" ca="1" si="111">IF(P204&gt;0,G204,H204)</f>
        <v>1.0922755958941901</v>
      </c>
      <c r="I205" s="14">
        <f t="shared" ca="1" si="98"/>
        <v>1.0040702699999999</v>
      </c>
      <c r="J205" s="13">
        <f t="shared" ref="J205:J268" si="112">J204</f>
        <v>2.75E-2</v>
      </c>
      <c r="K205" s="29">
        <f t="shared" ref="K205:K261" si="113">IF(P204&gt;0,VLOOKUP(P204,X$12:AH$150,2),K204)</f>
        <v>44888</v>
      </c>
      <c r="L205" s="2">
        <f t="shared" ref="L205:L261" si="114">IF(A205&gt;K205,IF(NETWORKDAYS(K205,A205,$X$160:$X$544)-1=0,1,NETWORKDAYS(K205,A205,$X$160:$X$544)-1),0)</f>
        <v>8</v>
      </c>
      <c r="M205" s="17">
        <f t="shared" ref="M205:M261" si="115">IF(AND(L205=1,L204=1),1,IF(L205&gt;0,IF(L205=L204,L205+1,L205),0))</f>
        <v>8</v>
      </c>
      <c r="N205" s="12">
        <f t="shared" si="104"/>
        <v>1.000861598</v>
      </c>
      <c r="O205" s="12">
        <f t="shared" ca="1" si="105"/>
        <v>1.0049353750000001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4.9353749999999996</v>
      </c>
      <c r="R205" s="20">
        <f t="shared" si="107"/>
        <v>0</v>
      </c>
      <c r="S205" s="14">
        <f t="shared" si="99"/>
        <v>0</v>
      </c>
      <c r="T205" s="4" t="str">
        <f t="shared" ref="T205:T261" si="117">IF(P204&gt;0,VLOOKUP(P204,X$12:AH$150,10),T204)</f>
        <v>J=</v>
      </c>
      <c r="U205" s="29">
        <f t="shared" ref="U205:U261" si="118">IF(P204&gt;0,VLOOKUP(P204,X$12:AH$150,11),U204)</f>
        <v>44918</v>
      </c>
      <c r="V205" s="3"/>
      <c r="W205" s="3"/>
      <c r="X205" s="116">
        <f>[2]Plan1!$A275</f>
        <v>45232</v>
      </c>
      <c r="Y205" s="117" t="str">
        <f>[2]Plan1!$C275</f>
        <v>Finados</v>
      </c>
      <c r="Z205" s="89"/>
      <c r="AA205" s="1"/>
      <c r="AB205" s="3"/>
      <c r="AC205" s="86">
        <f t="shared" si="103"/>
        <v>45980</v>
      </c>
      <c r="AD205" s="86">
        <v>45982</v>
      </c>
      <c r="AE205" s="86">
        <f t="shared" si="102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2">
        <f t="shared" ref="A206:A269" si="119">WORKDAY(A205,1,X$160:X$483)</f>
        <v>44901</v>
      </c>
      <c r="B206" s="83">
        <f t="shared" ref="B206:B261" ca="1" si="120">IF(A206&lt;=TODAY(),C206+Q206,IF(AND(A206&gt;TODAY(),A206&lt;=$B$1),IF(VLOOKUP(TODAY(),$A$10:$E$5000,4,FALSE)=0,"n.d",C206+Q206),"n.d"))</f>
        <v>1005.5540099999999</v>
      </c>
      <c r="C206" s="14">
        <f t="shared" si="108"/>
        <v>1000</v>
      </c>
      <c r="D206" s="58">
        <f t="shared" si="109"/>
        <v>44896</v>
      </c>
      <c r="E206" s="56">
        <f ca="1">IF(D206&lt;$B$1,VLOOKUP(D206,[1]DI!$A$4:$B$15000,2,FALSE),0)</f>
        <v>0.13650000000000001</v>
      </c>
      <c r="F206" s="14">
        <f t="shared" ca="1" si="110"/>
        <v>1.00050788</v>
      </c>
      <c r="G206" s="85">
        <f t="shared" ca="1" si="100"/>
        <v>1.0972784550686501</v>
      </c>
      <c r="H206" s="85">
        <f t="shared" ca="1" si="111"/>
        <v>1.0922755958941901</v>
      </c>
      <c r="I206" s="14">
        <f t="shared" ref="I206:I261" ca="1" si="121">ROUND(G206/H206,8)</f>
        <v>1.00458022</v>
      </c>
      <c r="J206" s="13">
        <f t="shared" si="112"/>
        <v>2.75E-2</v>
      </c>
      <c r="K206" s="29">
        <f t="shared" si="113"/>
        <v>44888</v>
      </c>
      <c r="L206" s="2">
        <f t="shared" si="114"/>
        <v>9</v>
      </c>
      <c r="M206" s="17">
        <f t="shared" si="115"/>
        <v>9</v>
      </c>
      <c r="N206" s="12">
        <f t="shared" si="104"/>
        <v>1.0009693500000001</v>
      </c>
      <c r="O206" s="12">
        <f t="shared" ca="1" si="105"/>
        <v>1.00555401</v>
      </c>
      <c r="P206" s="17">
        <f t="shared" si="116"/>
        <v>0</v>
      </c>
      <c r="Q206" s="14">
        <f t="shared" ca="1" si="106"/>
        <v>5.5540099999999999</v>
      </c>
      <c r="R206" s="20">
        <f t="shared" si="107"/>
        <v>0</v>
      </c>
      <c r="S206" s="14">
        <f t="shared" ref="S206:S269" si="122">IF(P206&gt;0,TRUNC(R206*C206,8),0)</f>
        <v>0</v>
      </c>
      <c r="T206" s="4" t="str">
        <f t="shared" si="117"/>
        <v>J=</v>
      </c>
      <c r="U206" s="29">
        <f t="shared" si="118"/>
        <v>44918</v>
      </c>
      <c r="V206" s="3"/>
      <c r="W206" s="3"/>
      <c r="X206" s="116">
        <f>[2]Plan1!$A276</f>
        <v>45245</v>
      </c>
      <c r="Y206" s="117" t="str">
        <f>[2]Plan1!$C276</f>
        <v>Proclamação da República</v>
      </c>
      <c r="Z206" s="89"/>
      <c r="AA206" s="1"/>
      <c r="AB206" s="3"/>
      <c r="AC206" s="86">
        <f t="shared" si="103"/>
        <v>46013</v>
      </c>
      <c r="AD206" s="86">
        <v>46014</v>
      </c>
      <c r="AE206" s="86">
        <f t="shared" si="102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2">
        <f t="shared" si="119"/>
        <v>44902</v>
      </c>
      <c r="B207" s="83">
        <f t="shared" ca="1" si="120"/>
        <v>1006.173017</v>
      </c>
      <c r="C207" s="14">
        <f t="shared" si="108"/>
        <v>1000</v>
      </c>
      <c r="D207" s="58">
        <f t="shared" si="109"/>
        <v>44897</v>
      </c>
      <c r="E207" s="56">
        <f ca="1">IF(D207&lt;$B$1,VLOOKUP(D207,[1]DI!$A$4:$B$15000,2,FALSE),0)</f>
        <v>0.13650000000000001</v>
      </c>
      <c r="F207" s="14">
        <f t="shared" ca="1" si="110"/>
        <v>1.00050788</v>
      </c>
      <c r="G207" s="85">
        <f t="shared" ca="1" si="100"/>
        <v>1.09783574085041</v>
      </c>
      <c r="H207" s="85">
        <f t="shared" ca="1" si="111"/>
        <v>1.0922755958941901</v>
      </c>
      <c r="I207" s="14">
        <f t="shared" ca="1" si="121"/>
        <v>1.0050904199999999</v>
      </c>
      <c r="J207" s="13">
        <f t="shared" si="112"/>
        <v>2.75E-2</v>
      </c>
      <c r="K207" s="29">
        <f t="shared" si="113"/>
        <v>44888</v>
      </c>
      <c r="L207" s="2">
        <f t="shared" si="114"/>
        <v>10</v>
      </c>
      <c r="M207" s="17">
        <f t="shared" si="115"/>
        <v>10</v>
      </c>
      <c r="N207" s="12">
        <f t="shared" si="104"/>
        <v>1.0010771140000001</v>
      </c>
      <c r="O207" s="12">
        <f t="shared" ca="1" si="105"/>
        <v>1.0061730170000001</v>
      </c>
      <c r="P207" s="17">
        <f t="shared" si="116"/>
        <v>0</v>
      </c>
      <c r="Q207" s="14">
        <f t="shared" ca="1" si="106"/>
        <v>6.1730169999999998</v>
      </c>
      <c r="R207" s="20">
        <f t="shared" si="107"/>
        <v>0</v>
      </c>
      <c r="S207" s="14">
        <f t="shared" si="122"/>
        <v>0</v>
      </c>
      <c r="T207" s="4" t="str">
        <f t="shared" si="117"/>
        <v>J=</v>
      </c>
      <c r="U207" s="29">
        <f t="shared" si="118"/>
        <v>44918</v>
      </c>
      <c r="V207" s="3"/>
      <c r="W207" s="3"/>
      <c r="X207" s="116">
        <f>[2]Plan1!$A277</f>
        <v>45285</v>
      </c>
      <c r="Y207" s="117" t="str">
        <f>[2]Plan1!$C277</f>
        <v>Natal</v>
      </c>
      <c r="Z207" s="89"/>
      <c r="AA207" s="1"/>
      <c r="AB207" s="3"/>
      <c r="AC207" s="86">
        <f t="shared" si="103"/>
        <v>46044</v>
      </c>
      <c r="AD207" s="86">
        <v>46045</v>
      </c>
      <c r="AE207" s="86">
        <f t="shared" si="102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2">
        <f t="shared" si="119"/>
        <v>44903</v>
      </c>
      <c r="B208" s="83">
        <f t="shared" ca="1" si="120"/>
        <v>1006.792415</v>
      </c>
      <c r="C208" s="14">
        <f t="shared" si="108"/>
        <v>1000</v>
      </c>
      <c r="D208" s="58">
        <f t="shared" si="109"/>
        <v>44900</v>
      </c>
      <c r="E208" s="56">
        <f ca="1">IF(D208&lt;$B$1,VLOOKUP(D208,[1]DI!$A$4:$B$15000,2,FALSE),0)</f>
        <v>0.13650000000000001</v>
      </c>
      <c r="F208" s="14">
        <f t="shared" ca="1" si="110"/>
        <v>1.00050788</v>
      </c>
      <c r="G208" s="85">
        <f t="shared" ref="G208:G261" ca="1" si="123">ROUND(F207*G207,16)</f>
        <v>1.09839330966647</v>
      </c>
      <c r="H208" s="85">
        <f t="shared" ca="1" si="111"/>
        <v>1.0922755958941901</v>
      </c>
      <c r="I208" s="14">
        <f t="shared" ca="1" si="121"/>
        <v>1.00560089</v>
      </c>
      <c r="J208" s="13">
        <f t="shared" si="112"/>
        <v>2.75E-2</v>
      </c>
      <c r="K208" s="29">
        <f t="shared" si="113"/>
        <v>44888</v>
      </c>
      <c r="L208" s="2">
        <f t="shared" si="114"/>
        <v>11</v>
      </c>
      <c r="M208" s="17">
        <f t="shared" si="115"/>
        <v>11</v>
      </c>
      <c r="N208" s="12">
        <f t="shared" si="104"/>
        <v>1.0011848889999999</v>
      </c>
      <c r="O208" s="12">
        <f t="shared" ca="1" si="105"/>
        <v>1.0067924150000001</v>
      </c>
      <c r="P208" s="17">
        <f t="shared" si="116"/>
        <v>0</v>
      </c>
      <c r="Q208" s="14">
        <f t="shared" ca="1" si="106"/>
        <v>6.7924150000000001</v>
      </c>
      <c r="R208" s="20">
        <f t="shared" si="107"/>
        <v>0</v>
      </c>
      <c r="S208" s="14">
        <f t="shared" si="122"/>
        <v>0</v>
      </c>
      <c r="T208" s="4" t="str">
        <f t="shared" si="117"/>
        <v>J=</v>
      </c>
      <c r="U208" s="29">
        <f t="shared" si="118"/>
        <v>44918</v>
      </c>
      <c r="V208" s="3"/>
      <c r="W208" s="3"/>
      <c r="X208" s="116">
        <f>[2]Plan1!$A278</f>
        <v>45292</v>
      </c>
      <c r="Y208" s="117" t="str">
        <f>[2]Plan1!$C278</f>
        <v>Confraternização Universal</v>
      </c>
      <c r="Z208" s="89"/>
      <c r="AA208" s="1"/>
      <c r="AB208" s="3"/>
      <c r="AC208" s="86">
        <f t="shared" si="103"/>
        <v>46073</v>
      </c>
      <c r="AD208" s="86">
        <v>46076</v>
      </c>
      <c r="AE208" s="86">
        <f t="shared" si="102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2">
        <f t="shared" si="119"/>
        <v>44904</v>
      </c>
      <c r="B209" s="83">
        <f t="shared" ca="1" si="120"/>
        <v>1007.412186</v>
      </c>
      <c r="C209" s="14">
        <f t="shared" si="108"/>
        <v>1000</v>
      </c>
      <c r="D209" s="58">
        <f t="shared" si="109"/>
        <v>44901</v>
      </c>
      <c r="E209" s="56">
        <f ca="1">IF(D209&lt;$B$1,VLOOKUP(D209,[1]DI!$A$4:$B$15000,2,FALSE),0)</f>
        <v>0.13650000000000001</v>
      </c>
      <c r="F209" s="14">
        <f t="shared" ca="1" si="110"/>
        <v>1.00050788</v>
      </c>
      <c r="G209" s="85">
        <f t="shared" ca="1" si="123"/>
        <v>1.09895116166058</v>
      </c>
      <c r="H209" s="85">
        <f t="shared" ca="1" si="111"/>
        <v>1.0922755958941901</v>
      </c>
      <c r="I209" s="14">
        <f t="shared" ca="1" si="121"/>
        <v>1.00611161</v>
      </c>
      <c r="J209" s="13">
        <f t="shared" si="112"/>
        <v>2.75E-2</v>
      </c>
      <c r="K209" s="29">
        <f t="shared" si="113"/>
        <v>44888</v>
      </c>
      <c r="L209" s="2">
        <f t="shared" si="114"/>
        <v>12</v>
      </c>
      <c r="M209" s="17">
        <f t="shared" si="115"/>
        <v>12</v>
      </c>
      <c r="N209" s="12">
        <f t="shared" si="104"/>
        <v>1.001292676</v>
      </c>
      <c r="O209" s="12">
        <f t="shared" ca="1" si="105"/>
        <v>1.007412186</v>
      </c>
      <c r="P209" s="17">
        <f t="shared" si="116"/>
        <v>0</v>
      </c>
      <c r="Q209" s="14">
        <f t="shared" ca="1" si="106"/>
        <v>7.4121860000000002</v>
      </c>
      <c r="R209" s="20">
        <f t="shared" si="107"/>
        <v>0</v>
      </c>
      <c r="S209" s="14">
        <f t="shared" si="122"/>
        <v>0</v>
      </c>
      <c r="T209" s="4" t="str">
        <f t="shared" si="117"/>
        <v>J=</v>
      </c>
      <c r="U209" s="29">
        <f t="shared" si="118"/>
        <v>44918</v>
      </c>
      <c r="V209" s="3"/>
      <c r="W209" s="3"/>
      <c r="X209" s="116">
        <f>[2]Plan1!$A279</f>
        <v>45334</v>
      </c>
      <c r="Y209" s="117" t="str">
        <f>[2]Plan1!$C279</f>
        <v>Carnaval</v>
      </c>
      <c r="Z209" s="89"/>
      <c r="AA209" s="1"/>
      <c r="AB209" s="3"/>
      <c r="AC209" s="86">
        <f t="shared" si="103"/>
        <v>46101</v>
      </c>
      <c r="AD209" s="86">
        <v>46104</v>
      </c>
      <c r="AE209" s="86">
        <f t="shared" si="102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2">
        <f t="shared" si="119"/>
        <v>44907</v>
      </c>
      <c r="B210" s="83">
        <f t="shared" ca="1" si="120"/>
        <v>1008.032349</v>
      </c>
      <c r="C210" s="14">
        <f t="shared" si="108"/>
        <v>1000</v>
      </c>
      <c r="D210" s="58">
        <f t="shared" si="109"/>
        <v>44902</v>
      </c>
      <c r="E210" s="56">
        <f ca="1">IF(D210&lt;$B$1,VLOOKUP(D210,[1]DI!$A$4:$B$15000,2,FALSE),0)</f>
        <v>0.13650000000000001</v>
      </c>
      <c r="F210" s="14">
        <f t="shared" ca="1" si="110"/>
        <v>1.00050788</v>
      </c>
      <c r="G210" s="85">
        <f t="shared" ca="1" si="123"/>
        <v>1.0995092969765601</v>
      </c>
      <c r="H210" s="85">
        <f t="shared" ca="1" si="111"/>
        <v>1.0922755958941901</v>
      </c>
      <c r="I210" s="14">
        <f t="shared" ca="1" si="121"/>
        <v>1.0066226</v>
      </c>
      <c r="J210" s="13">
        <f t="shared" si="112"/>
        <v>2.75E-2</v>
      </c>
      <c r="K210" s="29">
        <f t="shared" si="113"/>
        <v>44888</v>
      </c>
      <c r="L210" s="2">
        <f t="shared" si="114"/>
        <v>13</v>
      </c>
      <c r="M210" s="17">
        <f t="shared" si="115"/>
        <v>13</v>
      </c>
      <c r="N210" s="12">
        <f t="shared" si="104"/>
        <v>1.001400474</v>
      </c>
      <c r="O210" s="12">
        <f t="shared" ca="1" si="105"/>
        <v>1.008032349</v>
      </c>
      <c r="P210" s="17">
        <f t="shared" si="116"/>
        <v>0</v>
      </c>
      <c r="Q210" s="14">
        <f t="shared" ca="1" si="106"/>
        <v>8.032349</v>
      </c>
      <c r="R210" s="20">
        <f t="shared" si="107"/>
        <v>0</v>
      </c>
      <c r="S210" s="14">
        <f t="shared" si="122"/>
        <v>0</v>
      </c>
      <c r="T210" s="4" t="str">
        <f t="shared" si="117"/>
        <v>J=</v>
      </c>
      <c r="U210" s="29">
        <f t="shared" si="118"/>
        <v>44918</v>
      </c>
      <c r="V210" s="3"/>
      <c r="W210" s="3"/>
      <c r="X210" s="116">
        <f>[2]Plan1!$A280</f>
        <v>45335</v>
      </c>
      <c r="Y210" s="117" t="str">
        <f>[2]Plan1!$C280</f>
        <v>Carnaval</v>
      </c>
      <c r="Z210" s="87"/>
      <c r="AA210" s="1"/>
      <c r="AB210" s="3"/>
      <c r="AC210" s="86">
        <f t="shared" si="103"/>
        <v>46134</v>
      </c>
      <c r="AD210" s="86">
        <v>46135</v>
      </c>
      <c r="AE210" s="86">
        <f t="shared" si="102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2">
        <f t="shared" si="119"/>
        <v>44908</v>
      </c>
      <c r="B211" s="83">
        <f t="shared" ca="1" si="120"/>
        <v>1008.652885</v>
      </c>
      <c r="C211" s="14">
        <f t="shared" si="108"/>
        <v>1000</v>
      </c>
      <c r="D211" s="58">
        <f t="shared" si="109"/>
        <v>44903</v>
      </c>
      <c r="E211" s="56">
        <f ca="1">IF(D211&lt;$B$1,VLOOKUP(D211,[1]DI!$A$4:$B$15000,2,FALSE),0)</f>
        <v>0.13650000000000001</v>
      </c>
      <c r="F211" s="14">
        <f t="shared" ca="1" si="110"/>
        <v>1.00050788</v>
      </c>
      <c r="G211" s="85">
        <f t="shared" ca="1" si="123"/>
        <v>1.1000677157583101</v>
      </c>
      <c r="H211" s="85">
        <f t="shared" ca="1" si="111"/>
        <v>1.0922755958941901</v>
      </c>
      <c r="I211" s="14">
        <f t="shared" ca="1" si="121"/>
        <v>1.0071338400000001</v>
      </c>
      <c r="J211" s="13">
        <f t="shared" si="112"/>
        <v>2.75E-2</v>
      </c>
      <c r="K211" s="29">
        <f t="shared" si="113"/>
        <v>44888</v>
      </c>
      <c r="L211" s="2">
        <f t="shared" si="114"/>
        <v>14</v>
      </c>
      <c r="M211" s="17">
        <f t="shared" si="115"/>
        <v>14</v>
      </c>
      <c r="N211" s="12">
        <f t="shared" si="104"/>
        <v>1.0015082850000001</v>
      </c>
      <c r="O211" s="12">
        <f t="shared" ca="1" si="105"/>
        <v>1.0086528850000001</v>
      </c>
      <c r="P211" s="17">
        <f t="shared" si="116"/>
        <v>0</v>
      </c>
      <c r="Q211" s="14">
        <f t="shared" ca="1" si="106"/>
        <v>8.6528849999999995</v>
      </c>
      <c r="R211" s="20">
        <f t="shared" si="107"/>
        <v>0</v>
      </c>
      <c r="S211" s="14">
        <f t="shared" si="122"/>
        <v>0</v>
      </c>
      <c r="T211" s="4" t="str">
        <f t="shared" si="117"/>
        <v>J=</v>
      </c>
      <c r="U211" s="29">
        <f t="shared" si="118"/>
        <v>44918</v>
      </c>
      <c r="V211" s="3"/>
      <c r="W211" s="3"/>
      <c r="X211" s="116">
        <f>[2]Plan1!$A281</f>
        <v>45380</v>
      </c>
      <c r="Y211" s="117" t="str">
        <f>[2]Plan1!$C281</f>
        <v>Paixão de Cristo</v>
      </c>
      <c r="Z211" s="87"/>
      <c r="AA211" s="1"/>
      <c r="AB211" s="3"/>
      <c r="AC211" s="86">
        <f t="shared" si="103"/>
        <v>46163</v>
      </c>
      <c r="AD211" s="86">
        <v>46164</v>
      </c>
      <c r="AE211" s="86">
        <f t="shared" si="102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2">
        <f t="shared" si="119"/>
        <v>44909</v>
      </c>
      <c r="B212" s="83">
        <f t="shared" ca="1" si="120"/>
        <v>1009.273802</v>
      </c>
      <c r="C212" s="14">
        <f t="shared" si="108"/>
        <v>1000</v>
      </c>
      <c r="D212" s="58">
        <f t="shared" si="109"/>
        <v>44904</v>
      </c>
      <c r="E212" s="56">
        <f ca="1">IF(D212&lt;$B$1,VLOOKUP(D212,[1]DI!$A$4:$B$15000,2,FALSE),0)</f>
        <v>0.13650000000000001</v>
      </c>
      <c r="F212" s="14">
        <f t="shared" ca="1" si="110"/>
        <v>1.00050788</v>
      </c>
      <c r="G212" s="85">
        <f t="shared" ca="1" si="123"/>
        <v>1.10062641814979</v>
      </c>
      <c r="H212" s="85">
        <f t="shared" ca="1" si="111"/>
        <v>1.0922755958941901</v>
      </c>
      <c r="I212" s="14">
        <f t="shared" ca="1" si="121"/>
        <v>1.0076453400000001</v>
      </c>
      <c r="J212" s="13">
        <f t="shared" si="112"/>
        <v>2.75E-2</v>
      </c>
      <c r="K212" s="29">
        <f t="shared" si="113"/>
        <v>44888</v>
      </c>
      <c r="L212" s="2">
        <f t="shared" si="114"/>
        <v>15</v>
      </c>
      <c r="M212" s="17">
        <f t="shared" si="115"/>
        <v>15</v>
      </c>
      <c r="N212" s="12">
        <f t="shared" si="104"/>
        <v>1.001616106</v>
      </c>
      <c r="O212" s="12">
        <f t="shared" ca="1" si="105"/>
        <v>1.0092738020000001</v>
      </c>
      <c r="P212" s="17">
        <f t="shared" si="116"/>
        <v>0</v>
      </c>
      <c r="Q212" s="14">
        <f t="shared" ca="1" si="106"/>
        <v>9.2738019999999999</v>
      </c>
      <c r="R212" s="20">
        <f t="shared" si="107"/>
        <v>0</v>
      </c>
      <c r="S212" s="14">
        <f t="shared" si="122"/>
        <v>0</v>
      </c>
      <c r="T212" s="4" t="str">
        <f t="shared" si="117"/>
        <v>J=</v>
      </c>
      <c r="U212" s="29">
        <f t="shared" si="118"/>
        <v>44918</v>
      </c>
      <c r="V212" s="3"/>
      <c r="W212" s="3"/>
      <c r="X212" s="116">
        <f>[2]Plan1!$A282</f>
        <v>45403</v>
      </c>
      <c r="Y212" s="117" t="str">
        <f>[2]Plan1!$C282</f>
        <v>Tiradentes</v>
      </c>
      <c r="Z212" s="89"/>
      <c r="AA212" s="1"/>
      <c r="AB212" s="3"/>
      <c r="AC212" s="86">
        <f t="shared" si="103"/>
        <v>46195</v>
      </c>
      <c r="AD212" s="86">
        <v>46196</v>
      </c>
      <c r="AE212" s="86">
        <f t="shared" si="102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2">
        <f t="shared" si="119"/>
        <v>44910</v>
      </c>
      <c r="B213" s="83">
        <f t="shared" ca="1" si="120"/>
        <v>1009.895111</v>
      </c>
      <c r="C213" s="14">
        <f t="shared" si="108"/>
        <v>1000</v>
      </c>
      <c r="D213" s="58">
        <f t="shared" si="109"/>
        <v>44907</v>
      </c>
      <c r="E213" s="56">
        <f ca="1">IF(D213&lt;$B$1,VLOOKUP(D213,[1]DI!$A$4:$B$15000,2,FALSE),0)</f>
        <v>0.13650000000000001</v>
      </c>
      <c r="F213" s="14">
        <f t="shared" ca="1" si="110"/>
        <v>1.00050788</v>
      </c>
      <c r="G213" s="85">
        <f t="shared" ca="1" si="123"/>
        <v>1.10118540429504</v>
      </c>
      <c r="H213" s="85">
        <f t="shared" ca="1" si="111"/>
        <v>1.0922755958941901</v>
      </c>
      <c r="I213" s="14">
        <f t="shared" ca="1" si="121"/>
        <v>1.00815711</v>
      </c>
      <c r="J213" s="13">
        <f t="shared" si="112"/>
        <v>2.75E-2</v>
      </c>
      <c r="K213" s="29">
        <f t="shared" si="113"/>
        <v>44888</v>
      </c>
      <c r="L213" s="2">
        <f t="shared" si="114"/>
        <v>16</v>
      </c>
      <c r="M213" s="17">
        <f t="shared" si="115"/>
        <v>16</v>
      </c>
      <c r="N213" s="12">
        <f t="shared" si="104"/>
        <v>1.0017239389999999</v>
      </c>
      <c r="O213" s="12">
        <f t="shared" ca="1" si="105"/>
        <v>1.0098951110000001</v>
      </c>
      <c r="P213" s="17">
        <f t="shared" si="116"/>
        <v>0</v>
      </c>
      <c r="Q213" s="14">
        <f t="shared" ca="1" si="106"/>
        <v>9.895111</v>
      </c>
      <c r="R213" s="20">
        <f t="shared" si="107"/>
        <v>0</v>
      </c>
      <c r="S213" s="14">
        <f t="shared" si="122"/>
        <v>0</v>
      </c>
      <c r="T213" s="4" t="str">
        <f t="shared" si="117"/>
        <v>J=</v>
      </c>
      <c r="U213" s="29">
        <f t="shared" si="118"/>
        <v>44918</v>
      </c>
      <c r="V213" s="3"/>
      <c r="W213" s="3"/>
      <c r="X213" s="116">
        <f>[2]Plan1!$A283</f>
        <v>45413</v>
      </c>
      <c r="Y213" s="117" t="str">
        <f>[2]Plan1!$C283</f>
        <v>Dia do Trabalho</v>
      </c>
      <c r="Z213" s="89"/>
      <c r="AA213" s="1"/>
      <c r="AB213" s="3"/>
      <c r="AC213" s="86">
        <f t="shared" si="103"/>
        <v>46225</v>
      </c>
      <c r="AD213" s="86">
        <v>46226</v>
      </c>
      <c r="AE213" s="86">
        <f t="shared" si="102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2">
        <f t="shared" si="119"/>
        <v>44911</v>
      </c>
      <c r="B214" s="83">
        <f t="shared" ca="1" si="120"/>
        <v>1010.51679399</v>
      </c>
      <c r="C214" s="14">
        <f t="shared" si="108"/>
        <v>1000</v>
      </c>
      <c r="D214" s="58">
        <f t="shared" si="109"/>
        <v>44908</v>
      </c>
      <c r="E214" s="56">
        <f ca="1">IF(D214&lt;$B$1,VLOOKUP(D214,[1]DI!$A$4:$B$15000,2,FALSE),0)</f>
        <v>0.13650000000000001</v>
      </c>
      <c r="F214" s="14">
        <f t="shared" ca="1" si="110"/>
        <v>1.00050788</v>
      </c>
      <c r="G214" s="85">
        <f t="shared" ca="1" si="123"/>
        <v>1.10174467433817</v>
      </c>
      <c r="H214" s="85">
        <f t="shared" ca="1" si="111"/>
        <v>1.0922755958941901</v>
      </c>
      <c r="I214" s="14">
        <f t="shared" ca="1" si="121"/>
        <v>1.0086691299999999</v>
      </c>
      <c r="J214" s="13">
        <f t="shared" si="112"/>
        <v>2.75E-2</v>
      </c>
      <c r="K214" s="29">
        <f t="shared" si="113"/>
        <v>44888</v>
      </c>
      <c r="L214" s="2">
        <f t="shared" si="114"/>
        <v>17</v>
      </c>
      <c r="M214" s="17">
        <f t="shared" si="115"/>
        <v>17</v>
      </c>
      <c r="N214" s="12">
        <f t="shared" si="104"/>
        <v>1.0018317839999999</v>
      </c>
      <c r="O214" s="12">
        <f t="shared" ca="1" si="105"/>
        <v>1.0105167939999999</v>
      </c>
      <c r="P214" s="17">
        <f t="shared" si="116"/>
        <v>0</v>
      </c>
      <c r="Q214" s="14">
        <f t="shared" ca="1" si="106"/>
        <v>10.51679399</v>
      </c>
      <c r="R214" s="20">
        <f t="shared" si="107"/>
        <v>0</v>
      </c>
      <c r="S214" s="14">
        <f t="shared" si="122"/>
        <v>0</v>
      </c>
      <c r="T214" s="4" t="str">
        <f t="shared" si="117"/>
        <v>J=</v>
      </c>
      <c r="U214" s="29">
        <f t="shared" si="118"/>
        <v>44918</v>
      </c>
      <c r="V214" s="3"/>
      <c r="W214" s="3"/>
      <c r="X214" s="116">
        <f>[2]Plan1!$A284</f>
        <v>45442</v>
      </c>
      <c r="Y214" s="117" t="str">
        <f>[2]Plan1!$C284</f>
        <v>Corpus Christi</v>
      </c>
      <c r="Z214" s="89"/>
      <c r="AA214" s="1"/>
      <c r="AB214" s="3"/>
      <c r="AC214" s="86">
        <f t="shared" si="103"/>
        <v>46254</v>
      </c>
      <c r="AD214" s="86">
        <v>46255</v>
      </c>
      <c r="AE214" s="86">
        <f t="shared" si="102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2">
        <f t="shared" si="119"/>
        <v>44914</v>
      </c>
      <c r="B215" s="83">
        <f t="shared" ca="1" si="120"/>
        <v>1011.13886</v>
      </c>
      <c r="C215" s="14">
        <f t="shared" si="108"/>
        <v>1000</v>
      </c>
      <c r="D215" s="58">
        <f t="shared" si="109"/>
        <v>44909</v>
      </c>
      <c r="E215" s="56">
        <f ca="1">IF(D215&lt;$B$1,VLOOKUP(D215,[1]DI!$A$4:$B$15000,2,FALSE),0)</f>
        <v>0.13650000000000001</v>
      </c>
      <c r="F215" s="14">
        <f t="shared" ca="1" si="110"/>
        <v>1.00050788</v>
      </c>
      <c r="G215" s="85">
        <f t="shared" ca="1" si="123"/>
        <v>1.1023042284233699</v>
      </c>
      <c r="H215" s="85">
        <f t="shared" ca="1" si="111"/>
        <v>1.0922755958941901</v>
      </c>
      <c r="I215" s="14">
        <f t="shared" ca="1" si="121"/>
        <v>1.0091814100000001</v>
      </c>
      <c r="J215" s="13">
        <f t="shared" si="112"/>
        <v>2.75E-2</v>
      </c>
      <c r="K215" s="29">
        <f t="shared" si="113"/>
        <v>44888</v>
      </c>
      <c r="L215" s="2">
        <f t="shared" si="114"/>
        <v>18</v>
      </c>
      <c r="M215" s="17">
        <f t="shared" si="115"/>
        <v>18</v>
      </c>
      <c r="N215" s="12">
        <f t="shared" si="104"/>
        <v>1.0019396410000001</v>
      </c>
      <c r="O215" s="12">
        <f t="shared" ca="1" si="105"/>
        <v>1.01113886</v>
      </c>
      <c r="P215" s="17">
        <f t="shared" si="116"/>
        <v>0</v>
      </c>
      <c r="Q215" s="14">
        <f t="shared" ca="1" si="106"/>
        <v>11.138859999999999</v>
      </c>
      <c r="R215" s="20">
        <f t="shared" si="107"/>
        <v>0</v>
      </c>
      <c r="S215" s="14">
        <f t="shared" si="122"/>
        <v>0</v>
      </c>
      <c r="T215" s="4" t="str">
        <f t="shared" si="117"/>
        <v>J=</v>
      </c>
      <c r="U215" s="29">
        <f t="shared" si="118"/>
        <v>44918</v>
      </c>
      <c r="V215" s="3"/>
      <c r="W215" s="3"/>
      <c r="X215" s="116">
        <f>[2]Plan1!$A285</f>
        <v>45542</v>
      </c>
      <c r="Y215" s="117" t="str">
        <f>[2]Plan1!$C285</f>
        <v>Independência do Brasil</v>
      </c>
      <c r="Z215" s="89"/>
      <c r="AA215" s="1"/>
      <c r="AB215" s="3"/>
      <c r="AC215" s="86">
        <f t="shared" si="103"/>
        <v>46287</v>
      </c>
      <c r="AD215" s="86">
        <v>46288</v>
      </c>
      <c r="AE215" s="86">
        <f t="shared" si="102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2">
        <f t="shared" si="119"/>
        <v>44915</v>
      </c>
      <c r="B216" s="83">
        <f t="shared" ca="1" si="120"/>
        <v>1011.76131699</v>
      </c>
      <c r="C216" s="14">
        <f t="shared" si="108"/>
        <v>1000</v>
      </c>
      <c r="D216" s="58">
        <f t="shared" si="109"/>
        <v>44910</v>
      </c>
      <c r="E216" s="56">
        <f ca="1">IF(D216&lt;$B$1,VLOOKUP(D216,[1]DI!$A$4:$B$15000,2,FALSE),0)</f>
        <v>0.13650000000000001</v>
      </c>
      <c r="F216" s="14">
        <f t="shared" ca="1" si="110"/>
        <v>1.00050788</v>
      </c>
      <c r="G216" s="85">
        <f t="shared" ca="1" si="123"/>
        <v>1.1028640666948999</v>
      </c>
      <c r="H216" s="85">
        <f t="shared" ca="1" si="111"/>
        <v>1.0922755958941901</v>
      </c>
      <c r="I216" s="14">
        <f t="shared" ca="1" si="121"/>
        <v>1.0096939599999999</v>
      </c>
      <c r="J216" s="13">
        <f t="shared" si="112"/>
        <v>2.75E-2</v>
      </c>
      <c r="K216" s="29">
        <f t="shared" si="113"/>
        <v>44888</v>
      </c>
      <c r="L216" s="2">
        <f t="shared" si="114"/>
        <v>19</v>
      </c>
      <c r="M216" s="17">
        <f t="shared" si="115"/>
        <v>19</v>
      </c>
      <c r="N216" s="12">
        <f t="shared" si="104"/>
        <v>1.0020475090000001</v>
      </c>
      <c r="O216" s="12">
        <f t="shared" ca="1" si="105"/>
        <v>1.0117613169999999</v>
      </c>
      <c r="P216" s="17">
        <f t="shared" si="116"/>
        <v>0</v>
      </c>
      <c r="Q216" s="14">
        <f t="shared" ca="1" si="106"/>
        <v>11.761316989999999</v>
      </c>
      <c r="R216" s="20">
        <f t="shared" si="107"/>
        <v>0</v>
      </c>
      <c r="S216" s="14">
        <f t="shared" si="122"/>
        <v>0</v>
      </c>
      <c r="T216" s="4" t="str">
        <f t="shared" si="117"/>
        <v>J=</v>
      </c>
      <c r="U216" s="29">
        <f t="shared" si="118"/>
        <v>44918</v>
      </c>
      <c r="V216" s="3"/>
      <c r="W216" s="3"/>
      <c r="X216" s="116">
        <f>[2]Plan1!$A286</f>
        <v>45577</v>
      </c>
      <c r="Y216" s="117" t="str">
        <f>[2]Plan1!$C286</f>
        <v>Nossa Sr.a Aparecida - Padroeira do Brasil</v>
      </c>
      <c r="Z216" s="89"/>
      <c r="AA216" s="1"/>
      <c r="AB216" s="3"/>
      <c r="AC216" s="86">
        <f t="shared" si="103"/>
        <v>46317</v>
      </c>
      <c r="AD216" s="86">
        <v>46318</v>
      </c>
      <c r="AE216" s="86">
        <f t="shared" si="102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2">
        <f t="shared" si="119"/>
        <v>44916</v>
      </c>
      <c r="B217" s="83">
        <f t="shared" ca="1" si="120"/>
        <v>1012.384148</v>
      </c>
      <c r="C217" s="14">
        <f t="shared" si="108"/>
        <v>1000</v>
      </c>
      <c r="D217" s="58">
        <f t="shared" si="109"/>
        <v>44911</v>
      </c>
      <c r="E217" s="56">
        <f ca="1">IF(D217&lt;$B$1,VLOOKUP(D217,[1]DI!$A$4:$B$15000,2,FALSE),0)</f>
        <v>0.13650000000000001</v>
      </c>
      <c r="F217" s="14">
        <f t="shared" ca="1" si="110"/>
        <v>1.00050788</v>
      </c>
      <c r="G217" s="85">
        <f t="shared" ca="1" si="123"/>
        <v>1.10342418929709</v>
      </c>
      <c r="H217" s="85">
        <f t="shared" ca="1" si="111"/>
        <v>1.0922755958941901</v>
      </c>
      <c r="I217" s="14">
        <f t="shared" ca="1" si="121"/>
        <v>1.01020676</v>
      </c>
      <c r="J217" s="13">
        <f t="shared" si="112"/>
        <v>2.75E-2</v>
      </c>
      <c r="K217" s="29">
        <f t="shared" si="113"/>
        <v>44888</v>
      </c>
      <c r="L217" s="2">
        <f t="shared" si="114"/>
        <v>20</v>
      </c>
      <c r="M217" s="17">
        <f t="shared" si="115"/>
        <v>20</v>
      </c>
      <c r="N217" s="12">
        <f t="shared" si="104"/>
        <v>1.002155388</v>
      </c>
      <c r="O217" s="12">
        <f t="shared" ca="1" si="105"/>
        <v>1.012384148</v>
      </c>
      <c r="P217" s="17">
        <f t="shared" si="116"/>
        <v>0</v>
      </c>
      <c r="Q217" s="14">
        <f t="shared" ca="1" si="106"/>
        <v>12.384148</v>
      </c>
      <c r="R217" s="20">
        <f t="shared" si="107"/>
        <v>0</v>
      </c>
      <c r="S217" s="14">
        <f t="shared" si="122"/>
        <v>0</v>
      </c>
      <c r="T217" s="4" t="str">
        <f t="shared" si="117"/>
        <v>J=</v>
      </c>
      <c r="U217" s="29">
        <f t="shared" si="118"/>
        <v>44918</v>
      </c>
      <c r="V217" s="3"/>
      <c r="W217" s="3"/>
      <c r="X217" s="116">
        <f>[2]Plan1!$A287</f>
        <v>45598</v>
      </c>
      <c r="Y217" s="117" t="str">
        <f>[2]Plan1!$C287</f>
        <v>Finados</v>
      </c>
      <c r="Z217" s="89"/>
      <c r="AA217" s="1"/>
      <c r="AB217" s="3"/>
      <c r="AC217" s="86">
        <f t="shared" si="103"/>
        <v>46345</v>
      </c>
      <c r="AD217" s="86">
        <v>46349</v>
      </c>
      <c r="AE217" s="86">
        <f t="shared" si="102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2">
        <f t="shared" si="119"/>
        <v>44917</v>
      </c>
      <c r="B218" s="83">
        <f t="shared" ca="1" si="120"/>
        <v>1013.0073620000001</v>
      </c>
      <c r="C218" s="14">
        <f t="shared" si="108"/>
        <v>1000</v>
      </c>
      <c r="D218" s="58">
        <f t="shared" si="109"/>
        <v>44914</v>
      </c>
      <c r="E218" s="56">
        <f ca="1">IF(D218&lt;$B$1,VLOOKUP(D218,[1]DI!$A$4:$B$15000,2,FALSE),0)</f>
        <v>0.13650000000000001</v>
      </c>
      <c r="F218" s="14">
        <f t="shared" ca="1" si="110"/>
        <v>1.00050788</v>
      </c>
      <c r="G218" s="85">
        <f t="shared" ca="1" si="123"/>
        <v>1.10398459637435</v>
      </c>
      <c r="H218" s="85">
        <f t="shared" ca="1" si="111"/>
        <v>1.0922755958941901</v>
      </c>
      <c r="I218" s="14">
        <f t="shared" ca="1" si="121"/>
        <v>1.01071982</v>
      </c>
      <c r="J218" s="13">
        <f t="shared" si="112"/>
        <v>2.75E-2</v>
      </c>
      <c r="K218" s="29">
        <f t="shared" si="113"/>
        <v>44888</v>
      </c>
      <c r="L218" s="2">
        <f t="shared" si="114"/>
        <v>21</v>
      </c>
      <c r="M218" s="17">
        <f t="shared" si="115"/>
        <v>21</v>
      </c>
      <c r="N218" s="12">
        <f t="shared" si="104"/>
        <v>1.00226328</v>
      </c>
      <c r="O218" s="12">
        <f t="shared" ca="1" si="105"/>
        <v>1.013007362</v>
      </c>
      <c r="P218" s="17">
        <f t="shared" si="116"/>
        <v>0</v>
      </c>
      <c r="Q218" s="14">
        <f t="shared" ca="1" si="106"/>
        <v>13.007362000000001</v>
      </c>
      <c r="R218" s="20">
        <f t="shared" si="107"/>
        <v>0</v>
      </c>
      <c r="S218" s="14">
        <f t="shared" si="122"/>
        <v>0</v>
      </c>
      <c r="T218" s="4" t="str">
        <f t="shared" si="117"/>
        <v>J=</v>
      </c>
      <c r="U218" s="29">
        <f t="shared" si="118"/>
        <v>44918</v>
      </c>
      <c r="V218" s="3"/>
      <c r="W218" s="3"/>
      <c r="X218" s="116">
        <f>[2]Plan1!$A288</f>
        <v>45611</v>
      </c>
      <c r="Y218" s="117" t="str">
        <f>[2]Plan1!$C288</f>
        <v>Proclamação da República</v>
      </c>
      <c r="Z218" s="89"/>
      <c r="AA218" s="1"/>
      <c r="AB218" s="3"/>
      <c r="AC218" s="86">
        <f t="shared" si="103"/>
        <v>46378</v>
      </c>
      <c r="AD218" s="86">
        <v>46379</v>
      </c>
      <c r="AE218" s="86">
        <f t="shared" si="102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2">
        <f t="shared" si="119"/>
        <v>44918</v>
      </c>
      <c r="B219" s="83">
        <f t="shared" ca="1" si="120"/>
        <v>1013.6309690000001</v>
      </c>
      <c r="C219" s="14">
        <f t="shared" si="108"/>
        <v>1000</v>
      </c>
      <c r="D219" s="58">
        <f t="shared" si="109"/>
        <v>44915</v>
      </c>
      <c r="E219" s="56">
        <f ca="1">IF(D219&lt;$B$1,VLOOKUP(D219,[1]DI!$A$4:$B$15000,2,FALSE),0)</f>
        <v>0.13650000000000001</v>
      </c>
      <c r="F219" s="14">
        <f t="shared" ca="1" si="110"/>
        <v>1.00050788</v>
      </c>
      <c r="G219" s="85">
        <f t="shared" ca="1" si="123"/>
        <v>1.1045452880711599</v>
      </c>
      <c r="H219" s="85">
        <f t="shared" ca="1" si="111"/>
        <v>1.0922755958941901</v>
      </c>
      <c r="I219" s="14">
        <f t="shared" ca="1" si="121"/>
        <v>1.01123315</v>
      </c>
      <c r="J219" s="13">
        <f t="shared" si="112"/>
        <v>2.75E-2</v>
      </c>
      <c r="K219" s="29">
        <f t="shared" si="113"/>
        <v>44888</v>
      </c>
      <c r="L219" s="2">
        <f t="shared" si="114"/>
        <v>22</v>
      </c>
      <c r="M219" s="17">
        <f t="shared" si="115"/>
        <v>22</v>
      </c>
      <c r="N219" s="12">
        <f t="shared" si="104"/>
        <v>1.0023711829999999</v>
      </c>
      <c r="O219" s="12">
        <f t="shared" ca="1" si="105"/>
        <v>1.013630969</v>
      </c>
      <c r="P219" s="17">
        <f t="shared" si="116"/>
        <v>10</v>
      </c>
      <c r="Q219" s="14">
        <f t="shared" ca="1" si="106"/>
        <v>13.630969</v>
      </c>
      <c r="R219" s="20">
        <f t="shared" si="107"/>
        <v>0</v>
      </c>
      <c r="S219" s="14">
        <f t="shared" si="122"/>
        <v>0</v>
      </c>
      <c r="T219" s="4" t="str">
        <f t="shared" si="117"/>
        <v>J=</v>
      </c>
      <c r="U219" s="29">
        <f t="shared" si="118"/>
        <v>44918</v>
      </c>
      <c r="V219" s="3"/>
      <c r="W219" s="3"/>
      <c r="X219" s="116">
        <f>[2]Plan1!$A289</f>
        <v>45616</v>
      </c>
      <c r="Y219" s="117" t="str">
        <f>[2]Plan1!$C289</f>
        <v>Dia Nacional de Zumbi e da Consciência Negra</v>
      </c>
      <c r="Z219" s="89"/>
      <c r="AA219" s="1"/>
      <c r="AB219" s="3"/>
      <c r="AC219" s="86">
        <f t="shared" si="103"/>
        <v>46408</v>
      </c>
      <c r="AD219" s="86">
        <v>46409</v>
      </c>
      <c r="AE219" s="86">
        <f t="shared" si="102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2">
        <f t="shared" si="119"/>
        <v>44921</v>
      </c>
      <c r="B220" s="83">
        <f t="shared" ca="1" si="120"/>
        <v>1000.615594</v>
      </c>
      <c r="C220" s="14">
        <f t="shared" si="108"/>
        <v>1000</v>
      </c>
      <c r="D220" s="58">
        <f t="shared" si="109"/>
        <v>44916</v>
      </c>
      <c r="E220" s="56">
        <f ca="1">IF(D220&lt;$B$1,VLOOKUP(D220,[1]DI!$A$4:$B$15000,2,FALSE),0)</f>
        <v>0.13650000000000001</v>
      </c>
      <c r="F220" s="14">
        <f t="shared" ca="1" si="110"/>
        <v>1.00050788</v>
      </c>
      <c r="G220" s="85">
        <f t="shared" ca="1" si="123"/>
        <v>1.1051062645320699</v>
      </c>
      <c r="H220" s="85">
        <f t="shared" ca="1" si="111"/>
        <v>1.1045452880711599</v>
      </c>
      <c r="I220" s="14">
        <f t="shared" ca="1" si="121"/>
        <v>1.00050788</v>
      </c>
      <c r="J220" s="13">
        <f t="shared" si="112"/>
        <v>2.75E-2</v>
      </c>
      <c r="K220" s="29">
        <f t="shared" si="113"/>
        <v>44918</v>
      </c>
      <c r="L220" s="2">
        <f t="shared" si="114"/>
        <v>1</v>
      </c>
      <c r="M220" s="17">
        <f t="shared" si="115"/>
        <v>1</v>
      </c>
      <c r="N220" s="12">
        <f t="shared" si="104"/>
        <v>1.000107659</v>
      </c>
      <c r="O220" s="12">
        <f t="shared" ca="1" si="105"/>
        <v>1.0006155940000001</v>
      </c>
      <c r="P220" s="17">
        <f t="shared" si="116"/>
        <v>0</v>
      </c>
      <c r="Q220" s="14">
        <f t="shared" ca="1" si="106"/>
        <v>0.61559399999999997</v>
      </c>
      <c r="R220" s="20">
        <f t="shared" si="107"/>
        <v>0</v>
      </c>
      <c r="S220" s="14">
        <f t="shared" si="122"/>
        <v>0</v>
      </c>
      <c r="T220" s="4" t="str">
        <f t="shared" si="117"/>
        <v>J=</v>
      </c>
      <c r="U220" s="29">
        <f t="shared" si="118"/>
        <v>44949</v>
      </c>
      <c r="V220" s="3"/>
      <c r="W220" s="3"/>
      <c r="X220" s="116">
        <f>[2]Plan1!$A290</f>
        <v>45651</v>
      </c>
      <c r="Y220" s="117" t="str">
        <f>[2]Plan1!$C290</f>
        <v>Natal</v>
      </c>
      <c r="Z220" s="89"/>
      <c r="AA220" s="1"/>
      <c r="AB220" s="3"/>
      <c r="AC220" s="86">
        <f t="shared" si="103"/>
        <v>46440</v>
      </c>
      <c r="AD220" s="86">
        <v>46441</v>
      </c>
      <c r="AE220" s="86">
        <f t="shared" si="102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2">
        <f t="shared" si="119"/>
        <v>44922</v>
      </c>
      <c r="B221" s="83">
        <f t="shared" ca="1" si="120"/>
        <v>1001.23156899</v>
      </c>
      <c r="C221" s="14">
        <f t="shared" si="108"/>
        <v>1000</v>
      </c>
      <c r="D221" s="58">
        <f t="shared" si="109"/>
        <v>44917</v>
      </c>
      <c r="E221" s="56">
        <f ca="1">IF(D221&lt;$B$1,VLOOKUP(D221,[1]DI!$A$4:$B$15000,2,FALSE),0)</f>
        <v>0.13650000000000001</v>
      </c>
      <c r="F221" s="14">
        <f t="shared" ca="1" si="110"/>
        <v>1.00050788</v>
      </c>
      <c r="G221" s="85">
        <f t="shared" ca="1" si="123"/>
        <v>1.1056675259016999</v>
      </c>
      <c r="H221" s="85">
        <f t="shared" ca="1" si="111"/>
        <v>1.1045452880711599</v>
      </c>
      <c r="I221" s="14">
        <f t="shared" ca="1" si="121"/>
        <v>1.00101602</v>
      </c>
      <c r="J221" s="13">
        <f t="shared" si="112"/>
        <v>2.75E-2</v>
      </c>
      <c r="K221" s="29">
        <f t="shared" si="113"/>
        <v>44918</v>
      </c>
      <c r="L221" s="2">
        <f t="shared" si="114"/>
        <v>2</v>
      </c>
      <c r="M221" s="17">
        <f t="shared" si="115"/>
        <v>2</v>
      </c>
      <c r="N221" s="12">
        <f t="shared" si="104"/>
        <v>1.0002153300000001</v>
      </c>
      <c r="O221" s="12">
        <f t="shared" ca="1" si="105"/>
        <v>1.001231569</v>
      </c>
      <c r="P221" s="17">
        <f t="shared" si="116"/>
        <v>0</v>
      </c>
      <c r="Q221" s="14">
        <f t="shared" ca="1" si="106"/>
        <v>1.23156899</v>
      </c>
      <c r="R221" s="20">
        <f t="shared" si="107"/>
        <v>0</v>
      </c>
      <c r="S221" s="14">
        <f t="shared" si="122"/>
        <v>0</v>
      </c>
      <c r="T221" s="4" t="str">
        <f t="shared" si="117"/>
        <v>J=</v>
      </c>
      <c r="U221" s="29">
        <f t="shared" si="118"/>
        <v>44949</v>
      </c>
      <c r="V221" s="3"/>
      <c r="W221" s="3"/>
      <c r="X221" s="116">
        <f>[2]Plan1!$A291</f>
        <v>45658</v>
      </c>
      <c r="Y221" s="117" t="str">
        <f>[2]Plan1!$C291</f>
        <v>Confraternização Universal</v>
      </c>
      <c r="Z221" s="89"/>
      <c r="AA221" s="1"/>
      <c r="AB221" s="3"/>
      <c r="AC221" s="86">
        <f t="shared" si="103"/>
        <v>46468</v>
      </c>
      <c r="AD221" s="86">
        <v>46469</v>
      </c>
      <c r="AE221" s="86">
        <f t="shared" si="102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2">
        <f t="shared" si="119"/>
        <v>44923</v>
      </c>
      <c r="B222" s="83">
        <f t="shared" ca="1" si="120"/>
        <v>1001.8479139999999</v>
      </c>
      <c r="C222" s="14">
        <f t="shared" si="108"/>
        <v>1000</v>
      </c>
      <c r="D222" s="58">
        <f t="shared" si="109"/>
        <v>44918</v>
      </c>
      <c r="E222" s="56">
        <f ca="1">IF(D222&lt;$B$1,VLOOKUP(D222,[1]DI!$A$4:$B$15000,2,FALSE),0)</f>
        <v>0.13650000000000001</v>
      </c>
      <c r="F222" s="14">
        <f t="shared" ca="1" si="110"/>
        <v>1.00050788</v>
      </c>
      <c r="G222" s="85">
        <f t="shared" ca="1" si="123"/>
        <v>1.1062290723247501</v>
      </c>
      <c r="H222" s="85">
        <f t="shared" ca="1" si="111"/>
        <v>1.1045452880711599</v>
      </c>
      <c r="I222" s="14">
        <f t="shared" ca="1" si="121"/>
        <v>1.00152441</v>
      </c>
      <c r="J222" s="13">
        <f t="shared" si="112"/>
        <v>2.75E-2</v>
      </c>
      <c r="K222" s="29">
        <f t="shared" si="113"/>
        <v>44918</v>
      </c>
      <c r="L222" s="2">
        <f t="shared" si="114"/>
        <v>3</v>
      </c>
      <c r="M222" s="17">
        <f t="shared" si="115"/>
        <v>3</v>
      </c>
      <c r="N222" s="12">
        <f t="shared" si="104"/>
        <v>1.000323012</v>
      </c>
      <c r="O222" s="12">
        <f t="shared" ca="1" si="105"/>
        <v>1.0018479140000001</v>
      </c>
      <c r="P222" s="17">
        <f t="shared" si="116"/>
        <v>0</v>
      </c>
      <c r="Q222" s="14">
        <f t="shared" ca="1" si="106"/>
        <v>1.8479140000000001</v>
      </c>
      <c r="R222" s="20">
        <f t="shared" si="107"/>
        <v>0</v>
      </c>
      <c r="S222" s="14">
        <f t="shared" si="122"/>
        <v>0</v>
      </c>
      <c r="T222" s="4" t="str">
        <f t="shared" si="117"/>
        <v>J=</v>
      </c>
      <c r="U222" s="29">
        <f t="shared" si="118"/>
        <v>44949</v>
      </c>
      <c r="V222" s="3"/>
      <c r="W222" s="3"/>
      <c r="X222" s="116">
        <f>[2]Plan1!$A292</f>
        <v>45719</v>
      </c>
      <c r="Y222" s="117" t="str">
        <f>[2]Plan1!$C292</f>
        <v>Carnaval</v>
      </c>
      <c r="Z222" s="89"/>
      <c r="AA222" s="1"/>
      <c r="AB222" s="3"/>
      <c r="AC222" s="86">
        <f t="shared" si="103"/>
        <v>46499</v>
      </c>
      <c r="AD222" s="86">
        <v>46500</v>
      </c>
      <c r="AE222" s="86">
        <f t="shared" si="102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2">
        <f t="shared" si="119"/>
        <v>44924</v>
      </c>
      <c r="B223" s="83">
        <f t="shared" ca="1" si="120"/>
        <v>1002.464652</v>
      </c>
      <c r="C223" s="14">
        <f t="shared" si="108"/>
        <v>1000</v>
      </c>
      <c r="D223" s="58">
        <f t="shared" si="109"/>
        <v>44921</v>
      </c>
      <c r="E223" s="56">
        <f ca="1">IF(D223&lt;$B$1,VLOOKUP(D223,[1]DI!$A$4:$B$15000,2,FALSE),0)</f>
        <v>0.13650000000000001</v>
      </c>
      <c r="F223" s="14">
        <f t="shared" ca="1" si="110"/>
        <v>1.00050788</v>
      </c>
      <c r="G223" s="85">
        <f t="shared" ca="1" si="123"/>
        <v>1.106790903946</v>
      </c>
      <c r="H223" s="85">
        <f t="shared" ca="1" si="111"/>
        <v>1.1045452880711599</v>
      </c>
      <c r="I223" s="14">
        <f t="shared" ca="1" si="121"/>
        <v>1.00203307</v>
      </c>
      <c r="J223" s="13">
        <f t="shared" si="112"/>
        <v>2.75E-2</v>
      </c>
      <c r="K223" s="29">
        <f t="shared" si="113"/>
        <v>44918</v>
      </c>
      <c r="L223" s="2">
        <f t="shared" si="114"/>
        <v>4</v>
      </c>
      <c r="M223" s="17">
        <f t="shared" si="115"/>
        <v>4</v>
      </c>
      <c r="N223" s="12">
        <f t="shared" si="104"/>
        <v>1.0004307059999999</v>
      </c>
      <c r="O223" s="12">
        <f t="shared" ca="1" si="105"/>
        <v>1.002464652</v>
      </c>
      <c r="P223" s="17">
        <f t="shared" si="116"/>
        <v>0</v>
      </c>
      <c r="Q223" s="14">
        <f t="shared" ca="1" si="106"/>
        <v>2.4646520000000001</v>
      </c>
      <c r="R223" s="20">
        <f t="shared" si="107"/>
        <v>0</v>
      </c>
      <c r="S223" s="14">
        <f t="shared" si="122"/>
        <v>0</v>
      </c>
      <c r="T223" s="4" t="str">
        <f t="shared" si="117"/>
        <v>J=</v>
      </c>
      <c r="U223" s="29">
        <f t="shared" si="118"/>
        <v>44949</v>
      </c>
      <c r="V223" s="3"/>
      <c r="W223" s="3"/>
      <c r="X223" s="116">
        <f>[2]Plan1!$A293</f>
        <v>45720</v>
      </c>
      <c r="Y223" s="117" t="str">
        <f>[2]Plan1!$C293</f>
        <v>Carnaval</v>
      </c>
      <c r="Z223" s="89"/>
      <c r="AA223" s="1"/>
      <c r="AB223" s="3"/>
      <c r="AC223" s="86">
        <f t="shared" si="103"/>
        <v>46527</v>
      </c>
      <c r="AD223" s="86">
        <v>46528</v>
      </c>
      <c r="AE223" s="86">
        <f t="shared" si="102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2">
        <f t="shared" si="119"/>
        <v>44925</v>
      </c>
      <c r="B224" s="83">
        <f t="shared" ca="1" si="120"/>
        <v>1003.081761</v>
      </c>
      <c r="C224" s="14">
        <f t="shared" si="108"/>
        <v>1000</v>
      </c>
      <c r="D224" s="58">
        <f t="shared" si="109"/>
        <v>44922</v>
      </c>
      <c r="E224" s="56">
        <f ca="1">IF(D224&lt;$B$1,VLOOKUP(D224,[1]DI!$A$4:$B$15000,2,FALSE),0)</f>
        <v>0.13650000000000001</v>
      </c>
      <c r="F224" s="14">
        <f t="shared" ca="1" si="110"/>
        <v>1.00050788</v>
      </c>
      <c r="G224" s="85">
        <f t="shared" ca="1" si="123"/>
        <v>1.1073530209103</v>
      </c>
      <c r="H224" s="85">
        <f t="shared" ca="1" si="111"/>
        <v>1.1045452880711599</v>
      </c>
      <c r="I224" s="14">
        <f t="shared" ca="1" si="121"/>
        <v>1.0025419799999999</v>
      </c>
      <c r="J224" s="13">
        <f t="shared" si="112"/>
        <v>2.75E-2</v>
      </c>
      <c r="K224" s="29">
        <f t="shared" si="113"/>
        <v>44918</v>
      </c>
      <c r="L224" s="2">
        <f t="shared" si="114"/>
        <v>5</v>
      </c>
      <c r="M224" s="17">
        <f t="shared" si="115"/>
        <v>5</v>
      </c>
      <c r="N224" s="12">
        <f t="shared" si="104"/>
        <v>1.000538412</v>
      </c>
      <c r="O224" s="12">
        <f t="shared" ca="1" si="105"/>
        <v>1.003081761</v>
      </c>
      <c r="P224" s="17">
        <f t="shared" si="116"/>
        <v>0</v>
      </c>
      <c r="Q224" s="14">
        <f t="shared" ca="1" si="106"/>
        <v>3.0817610000000002</v>
      </c>
      <c r="R224" s="20">
        <f t="shared" si="107"/>
        <v>0</v>
      </c>
      <c r="S224" s="14">
        <f t="shared" si="122"/>
        <v>0</v>
      </c>
      <c r="T224" s="4" t="str">
        <f t="shared" si="117"/>
        <v>J=</v>
      </c>
      <c r="U224" s="29">
        <f t="shared" si="118"/>
        <v>44949</v>
      </c>
      <c r="V224" s="3"/>
      <c r="W224" s="3"/>
      <c r="X224" s="116">
        <f>[2]Plan1!$A294</f>
        <v>45765</v>
      </c>
      <c r="Y224" s="117" t="str">
        <f>[2]Plan1!$C294</f>
        <v>Paixão de Cristo</v>
      </c>
      <c r="Z224" s="89"/>
      <c r="AA224" s="1"/>
      <c r="AB224" s="3"/>
      <c r="AC224" s="86">
        <f t="shared" si="103"/>
        <v>46560</v>
      </c>
      <c r="AD224" s="86">
        <v>46561</v>
      </c>
      <c r="AE224" s="86">
        <f t="shared" si="102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2">
        <f t="shared" si="119"/>
        <v>44928</v>
      </c>
      <c r="B225" s="83">
        <f t="shared" ca="1" si="120"/>
        <v>1003.69924999</v>
      </c>
      <c r="C225" s="14">
        <f t="shared" si="108"/>
        <v>1000</v>
      </c>
      <c r="D225" s="58">
        <f t="shared" si="109"/>
        <v>44923</v>
      </c>
      <c r="E225" s="56">
        <f ca="1">IF(D225&lt;$B$1,VLOOKUP(D225,[1]DI!$A$4:$B$15000,2,FALSE),0)</f>
        <v>0.13650000000000001</v>
      </c>
      <c r="F225" s="14">
        <f t="shared" ca="1" si="110"/>
        <v>1.00050788</v>
      </c>
      <c r="G225" s="85">
        <f t="shared" ca="1" si="123"/>
        <v>1.1079154233625601</v>
      </c>
      <c r="H225" s="85">
        <f t="shared" ca="1" si="111"/>
        <v>1.1045452880711599</v>
      </c>
      <c r="I225" s="14">
        <f t="shared" ca="1" si="121"/>
        <v>1.0030511499999999</v>
      </c>
      <c r="J225" s="13">
        <f t="shared" si="112"/>
        <v>2.75E-2</v>
      </c>
      <c r="K225" s="29">
        <f t="shared" si="113"/>
        <v>44918</v>
      </c>
      <c r="L225" s="2">
        <f t="shared" si="114"/>
        <v>6</v>
      </c>
      <c r="M225" s="17">
        <f t="shared" si="115"/>
        <v>6</v>
      </c>
      <c r="N225" s="12">
        <f t="shared" si="104"/>
        <v>1.0006461289999999</v>
      </c>
      <c r="O225" s="12">
        <f t="shared" ca="1" si="105"/>
        <v>1.0036992499999999</v>
      </c>
      <c r="P225" s="17">
        <f t="shared" si="116"/>
        <v>0</v>
      </c>
      <c r="Q225" s="14">
        <f t="shared" ca="1" si="106"/>
        <v>3.6992499900000002</v>
      </c>
      <c r="R225" s="20">
        <f t="shared" si="107"/>
        <v>0</v>
      </c>
      <c r="S225" s="14">
        <f t="shared" si="122"/>
        <v>0</v>
      </c>
      <c r="T225" s="4" t="str">
        <f t="shared" si="117"/>
        <v>J=</v>
      </c>
      <c r="U225" s="29">
        <f t="shared" si="118"/>
        <v>44949</v>
      </c>
      <c r="V225" s="3"/>
      <c r="W225" s="3"/>
      <c r="X225" s="116">
        <f>[2]Plan1!$A295</f>
        <v>45768</v>
      </c>
      <c r="Y225" s="117" t="str">
        <f>[2]Plan1!$C295</f>
        <v>Tiradentes</v>
      </c>
      <c r="Z225" s="89"/>
      <c r="AA225" s="1"/>
      <c r="AB225" s="3"/>
      <c r="AC225" s="86">
        <f t="shared" si="103"/>
        <v>46590</v>
      </c>
      <c r="AD225" s="86">
        <v>46591</v>
      </c>
      <c r="AE225" s="86">
        <f t="shared" ref="AE225:AE236" si="124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2">
        <f t="shared" si="119"/>
        <v>44929</v>
      </c>
      <c r="B226" s="83">
        <f t="shared" ca="1" si="120"/>
        <v>1004.317122</v>
      </c>
      <c r="C226" s="14">
        <f t="shared" si="108"/>
        <v>1000</v>
      </c>
      <c r="D226" s="58">
        <f t="shared" si="109"/>
        <v>44924</v>
      </c>
      <c r="E226" s="56">
        <f ca="1">IF(D226&lt;$B$1,VLOOKUP(D226,[1]DI!$A$4:$B$15000,2,FALSE),0)</f>
        <v>0.13650000000000001</v>
      </c>
      <c r="F226" s="14">
        <f t="shared" ca="1" si="110"/>
        <v>1.00050788</v>
      </c>
      <c r="G226" s="85">
        <f t="shared" ca="1" si="123"/>
        <v>1.10847811144778</v>
      </c>
      <c r="H226" s="85">
        <f t="shared" ca="1" si="111"/>
        <v>1.1045452880711599</v>
      </c>
      <c r="I226" s="14">
        <f t="shared" ca="1" si="121"/>
        <v>1.00356058</v>
      </c>
      <c r="J226" s="13">
        <f t="shared" si="112"/>
        <v>2.75E-2</v>
      </c>
      <c r="K226" s="29">
        <f t="shared" si="113"/>
        <v>44918</v>
      </c>
      <c r="L226" s="2">
        <f t="shared" si="114"/>
        <v>7</v>
      </c>
      <c r="M226" s="17">
        <f t="shared" si="115"/>
        <v>7</v>
      </c>
      <c r="N226" s="12">
        <f t="shared" si="104"/>
        <v>1.0007538579999999</v>
      </c>
      <c r="O226" s="12">
        <f t="shared" ca="1" si="105"/>
        <v>1.004317122</v>
      </c>
      <c r="P226" s="17">
        <f t="shared" si="116"/>
        <v>0</v>
      </c>
      <c r="Q226" s="14">
        <f t="shared" ca="1" si="106"/>
        <v>4.3171220000000003</v>
      </c>
      <c r="R226" s="20">
        <f t="shared" si="107"/>
        <v>0</v>
      </c>
      <c r="S226" s="14">
        <f t="shared" si="122"/>
        <v>0</v>
      </c>
      <c r="T226" s="4" t="str">
        <f t="shared" si="117"/>
        <v>J=</v>
      </c>
      <c r="U226" s="29">
        <f t="shared" si="118"/>
        <v>44949</v>
      </c>
      <c r="V226" s="3"/>
      <c r="W226" s="3"/>
      <c r="X226" s="116">
        <f>[2]Plan1!$A296</f>
        <v>45778</v>
      </c>
      <c r="Y226" s="117" t="str">
        <f>[2]Plan1!$C296</f>
        <v>Dia do Trabalho</v>
      </c>
      <c r="Z226" s="89"/>
      <c r="AA226" s="1"/>
      <c r="AB226" s="3"/>
      <c r="AC226" s="86">
        <f t="shared" si="103"/>
        <v>46619</v>
      </c>
      <c r="AD226" s="86">
        <v>46622</v>
      </c>
      <c r="AE226" s="86">
        <f t="shared" si="124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2">
        <f t="shared" si="119"/>
        <v>44930</v>
      </c>
      <c r="B227" s="83">
        <f t="shared" ca="1" si="120"/>
        <v>1004.935375</v>
      </c>
      <c r="C227" s="14">
        <f t="shared" si="108"/>
        <v>1000</v>
      </c>
      <c r="D227" s="58">
        <f t="shared" si="109"/>
        <v>44925</v>
      </c>
      <c r="E227" s="56">
        <f ca="1">IF(D227&lt;$B$1,VLOOKUP(D227,[1]DI!$A$4:$B$15000,2,FALSE),0)</f>
        <v>0.13650000000000001</v>
      </c>
      <c r="F227" s="14">
        <f t="shared" ca="1" si="110"/>
        <v>1.00050788</v>
      </c>
      <c r="G227" s="85">
        <f t="shared" ca="1" si="123"/>
        <v>1.10904108531102</v>
      </c>
      <c r="H227" s="85">
        <f t="shared" ca="1" si="111"/>
        <v>1.1045452880711599</v>
      </c>
      <c r="I227" s="14">
        <f t="shared" ca="1" si="121"/>
        <v>1.0040702699999999</v>
      </c>
      <c r="J227" s="13">
        <f t="shared" si="112"/>
        <v>2.75E-2</v>
      </c>
      <c r="K227" s="29">
        <f t="shared" si="113"/>
        <v>44918</v>
      </c>
      <c r="L227" s="2">
        <f t="shared" si="114"/>
        <v>8</v>
      </c>
      <c r="M227" s="17">
        <f t="shared" si="115"/>
        <v>8</v>
      </c>
      <c r="N227" s="12">
        <f t="shared" si="104"/>
        <v>1.000861598</v>
      </c>
      <c r="O227" s="12">
        <f t="shared" ca="1" si="105"/>
        <v>1.0049353750000001</v>
      </c>
      <c r="P227" s="17">
        <f t="shared" si="116"/>
        <v>0</v>
      </c>
      <c r="Q227" s="14">
        <f t="shared" ca="1" si="106"/>
        <v>4.9353749999999996</v>
      </c>
      <c r="R227" s="20">
        <f t="shared" si="107"/>
        <v>0</v>
      </c>
      <c r="S227" s="14">
        <f t="shared" si="122"/>
        <v>0</v>
      </c>
      <c r="T227" s="4" t="str">
        <f t="shared" si="117"/>
        <v>J=</v>
      </c>
      <c r="U227" s="29">
        <f t="shared" si="118"/>
        <v>44949</v>
      </c>
      <c r="V227" s="3"/>
      <c r="W227" s="3"/>
      <c r="X227" s="116">
        <f>[2]Plan1!$A297</f>
        <v>45827</v>
      </c>
      <c r="Y227" s="117" t="str">
        <f>[2]Plan1!$C297</f>
        <v>Corpus Christi</v>
      </c>
      <c r="Z227" s="89"/>
      <c r="AA227" s="1"/>
      <c r="AB227" s="3"/>
      <c r="AC227" s="86">
        <f t="shared" si="103"/>
        <v>46652</v>
      </c>
      <c r="AD227" s="86">
        <v>46653</v>
      </c>
      <c r="AE227" s="86">
        <f t="shared" si="124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2">
        <f t="shared" si="119"/>
        <v>44931</v>
      </c>
      <c r="B228" s="83">
        <f t="shared" ca="1" si="120"/>
        <v>1005.5540099999999</v>
      </c>
      <c r="C228" s="14">
        <f t="shared" si="108"/>
        <v>1000</v>
      </c>
      <c r="D228" s="58">
        <f t="shared" si="109"/>
        <v>44928</v>
      </c>
      <c r="E228" s="56">
        <f ca="1">IF(D228&lt;$B$1,VLOOKUP(D228,[1]DI!$A$4:$B$15000,2,FALSE),0)</f>
        <v>0.13650000000000001</v>
      </c>
      <c r="F228" s="14">
        <f t="shared" ca="1" si="110"/>
        <v>1.00050788</v>
      </c>
      <c r="G228" s="85">
        <f t="shared" ca="1" si="123"/>
        <v>1.10960434509743</v>
      </c>
      <c r="H228" s="85">
        <f t="shared" ca="1" si="111"/>
        <v>1.1045452880711599</v>
      </c>
      <c r="I228" s="14">
        <f t="shared" ca="1" si="121"/>
        <v>1.00458022</v>
      </c>
      <c r="J228" s="13">
        <f t="shared" si="112"/>
        <v>2.75E-2</v>
      </c>
      <c r="K228" s="29">
        <f t="shared" si="113"/>
        <v>44918</v>
      </c>
      <c r="L228" s="2">
        <f t="shared" si="114"/>
        <v>9</v>
      </c>
      <c r="M228" s="17">
        <f t="shared" si="115"/>
        <v>9</v>
      </c>
      <c r="N228" s="12">
        <f t="shared" si="104"/>
        <v>1.0009693500000001</v>
      </c>
      <c r="O228" s="12">
        <f t="shared" ca="1" si="105"/>
        <v>1.00555401</v>
      </c>
      <c r="P228" s="17">
        <f t="shared" si="116"/>
        <v>0</v>
      </c>
      <c r="Q228" s="14">
        <f t="shared" ca="1" si="106"/>
        <v>5.5540099999999999</v>
      </c>
      <c r="R228" s="20">
        <f t="shared" si="107"/>
        <v>0</v>
      </c>
      <c r="S228" s="14">
        <f t="shared" si="122"/>
        <v>0</v>
      </c>
      <c r="T228" s="4" t="str">
        <f t="shared" si="117"/>
        <v>J=</v>
      </c>
      <c r="U228" s="29">
        <f t="shared" si="118"/>
        <v>44949</v>
      </c>
      <c r="V228" s="3"/>
      <c r="W228" s="3"/>
      <c r="X228" s="116">
        <f>[2]Plan1!$A298</f>
        <v>45907</v>
      </c>
      <c r="Y228" s="117" t="str">
        <f>[2]Plan1!$C298</f>
        <v>Independência do Brasil</v>
      </c>
      <c r="Z228" s="89"/>
      <c r="AA228" s="1"/>
      <c r="AB228" s="3"/>
      <c r="AC228" s="86">
        <f t="shared" si="103"/>
        <v>46681</v>
      </c>
      <c r="AD228" s="86">
        <v>46682</v>
      </c>
      <c r="AE228" s="86">
        <f t="shared" si="124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2">
        <f t="shared" si="119"/>
        <v>44932</v>
      </c>
      <c r="B229" s="83">
        <f t="shared" ca="1" si="120"/>
        <v>1006.173017</v>
      </c>
      <c r="C229" s="14">
        <f t="shared" si="108"/>
        <v>1000</v>
      </c>
      <c r="D229" s="58">
        <f t="shared" si="109"/>
        <v>44929</v>
      </c>
      <c r="E229" s="56">
        <f ca="1">IF(D229&lt;$B$1,VLOOKUP(D229,[1]DI!$A$4:$B$15000,2,FALSE),0)</f>
        <v>0.13650000000000001</v>
      </c>
      <c r="F229" s="14">
        <f t="shared" ca="1" si="110"/>
        <v>1.00050788</v>
      </c>
      <c r="G229" s="85">
        <f t="shared" ca="1" si="123"/>
        <v>1.1101678909522199</v>
      </c>
      <c r="H229" s="85">
        <f t="shared" ca="1" si="111"/>
        <v>1.1045452880711599</v>
      </c>
      <c r="I229" s="14">
        <f t="shared" ca="1" si="121"/>
        <v>1.0050904199999999</v>
      </c>
      <c r="J229" s="13">
        <f t="shared" si="112"/>
        <v>2.75E-2</v>
      </c>
      <c r="K229" s="29">
        <f t="shared" si="113"/>
        <v>44918</v>
      </c>
      <c r="L229" s="2">
        <f t="shared" si="114"/>
        <v>10</v>
      </c>
      <c r="M229" s="17">
        <f t="shared" si="115"/>
        <v>10</v>
      </c>
      <c r="N229" s="12">
        <f t="shared" si="104"/>
        <v>1.0010771140000001</v>
      </c>
      <c r="O229" s="12">
        <f t="shared" ca="1" si="105"/>
        <v>1.0061730170000001</v>
      </c>
      <c r="P229" s="17">
        <f t="shared" si="116"/>
        <v>0</v>
      </c>
      <c r="Q229" s="14">
        <f t="shared" ca="1" si="106"/>
        <v>6.1730169999999998</v>
      </c>
      <c r="R229" s="20">
        <f t="shared" si="107"/>
        <v>0</v>
      </c>
      <c r="S229" s="14">
        <f t="shared" si="122"/>
        <v>0</v>
      </c>
      <c r="T229" s="4" t="str">
        <f t="shared" si="117"/>
        <v>J=</v>
      </c>
      <c r="U229" s="29">
        <f t="shared" si="118"/>
        <v>44949</v>
      </c>
      <c r="V229" s="3"/>
      <c r="W229" s="3"/>
      <c r="X229" s="116">
        <f>[2]Plan1!$A299</f>
        <v>45942</v>
      </c>
      <c r="Y229" s="117" t="str">
        <f>[2]Plan1!$C299</f>
        <v>Nossa Sr.a Aparecida - Padroeira do Brasil</v>
      </c>
      <c r="Z229" s="89"/>
      <c r="AA229" s="1"/>
      <c r="AB229" s="3"/>
      <c r="AC229" s="86">
        <f t="shared" si="103"/>
        <v>46713</v>
      </c>
      <c r="AD229" s="86">
        <v>46714</v>
      </c>
      <c r="AE229" s="86">
        <f t="shared" si="124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2">
        <f t="shared" si="119"/>
        <v>44935</v>
      </c>
      <c r="B230" s="83">
        <f t="shared" ca="1" si="120"/>
        <v>1006.792415</v>
      </c>
      <c r="C230" s="14">
        <f t="shared" si="108"/>
        <v>1000</v>
      </c>
      <c r="D230" s="58">
        <f t="shared" si="109"/>
        <v>44930</v>
      </c>
      <c r="E230" s="56">
        <f ca="1">IF(D230&lt;$B$1,VLOOKUP(D230,[1]DI!$A$4:$B$15000,2,FALSE),0)</f>
        <v>0.13650000000000001</v>
      </c>
      <c r="F230" s="14">
        <f t="shared" ca="1" si="110"/>
        <v>1.00050788</v>
      </c>
      <c r="G230" s="85">
        <f t="shared" ca="1" si="123"/>
        <v>1.1107317230206799</v>
      </c>
      <c r="H230" s="85">
        <f t="shared" ca="1" si="111"/>
        <v>1.1045452880711599</v>
      </c>
      <c r="I230" s="14">
        <f t="shared" ca="1" si="121"/>
        <v>1.00560089</v>
      </c>
      <c r="J230" s="13">
        <f t="shared" si="112"/>
        <v>2.75E-2</v>
      </c>
      <c r="K230" s="29">
        <f t="shared" si="113"/>
        <v>44918</v>
      </c>
      <c r="L230" s="2">
        <f t="shared" si="114"/>
        <v>11</v>
      </c>
      <c r="M230" s="17">
        <f t="shared" si="115"/>
        <v>11</v>
      </c>
      <c r="N230" s="12">
        <f t="shared" si="104"/>
        <v>1.0011848889999999</v>
      </c>
      <c r="O230" s="12">
        <f t="shared" ca="1" si="105"/>
        <v>1.0067924150000001</v>
      </c>
      <c r="P230" s="17">
        <f t="shared" si="116"/>
        <v>0</v>
      </c>
      <c r="Q230" s="14">
        <f t="shared" ca="1" si="106"/>
        <v>6.7924150000000001</v>
      </c>
      <c r="R230" s="20">
        <f t="shared" si="107"/>
        <v>0</v>
      </c>
      <c r="S230" s="14">
        <f t="shared" si="122"/>
        <v>0</v>
      </c>
      <c r="T230" s="4" t="str">
        <f t="shared" si="117"/>
        <v>J=</v>
      </c>
      <c r="U230" s="29">
        <f t="shared" si="118"/>
        <v>44949</v>
      </c>
      <c r="V230" s="3"/>
      <c r="W230" s="3"/>
      <c r="X230" s="116">
        <f>[2]Plan1!$A300</f>
        <v>45963</v>
      </c>
      <c r="Y230" s="117" t="str">
        <f>[2]Plan1!$C300</f>
        <v>Finados</v>
      </c>
      <c r="Z230" s="89"/>
      <c r="AA230" s="1"/>
      <c r="AB230" s="3"/>
      <c r="AC230" s="86">
        <f t="shared" si="103"/>
        <v>46743</v>
      </c>
      <c r="AD230" s="86">
        <v>46744</v>
      </c>
      <c r="AE230" s="86">
        <f t="shared" si="124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2">
        <f t="shared" si="119"/>
        <v>44936</v>
      </c>
      <c r="B231" s="83">
        <f t="shared" ca="1" si="120"/>
        <v>1007.412186</v>
      </c>
      <c r="C231" s="14">
        <f t="shared" si="108"/>
        <v>1000</v>
      </c>
      <c r="D231" s="58">
        <f t="shared" si="109"/>
        <v>44931</v>
      </c>
      <c r="E231" s="56">
        <f ca="1">IF(D231&lt;$B$1,VLOOKUP(D231,[1]DI!$A$4:$B$15000,2,FALSE),0)</f>
        <v>0.13650000000000001</v>
      </c>
      <c r="F231" s="14">
        <f t="shared" ca="1" si="110"/>
        <v>1.00050788</v>
      </c>
      <c r="G231" s="85">
        <f t="shared" ca="1" si="123"/>
        <v>1.11129584144817</v>
      </c>
      <c r="H231" s="85">
        <f t="shared" ca="1" si="111"/>
        <v>1.1045452880711599</v>
      </c>
      <c r="I231" s="14">
        <f t="shared" ca="1" si="121"/>
        <v>1.00611161</v>
      </c>
      <c r="J231" s="13">
        <f t="shared" si="112"/>
        <v>2.75E-2</v>
      </c>
      <c r="K231" s="29">
        <f t="shared" si="113"/>
        <v>44918</v>
      </c>
      <c r="L231" s="2">
        <f t="shared" si="114"/>
        <v>12</v>
      </c>
      <c r="M231" s="17">
        <f t="shared" si="115"/>
        <v>12</v>
      </c>
      <c r="N231" s="12">
        <f t="shared" si="104"/>
        <v>1.001292676</v>
      </c>
      <c r="O231" s="12">
        <f t="shared" ca="1" si="105"/>
        <v>1.007412186</v>
      </c>
      <c r="P231" s="17">
        <f t="shared" si="116"/>
        <v>0</v>
      </c>
      <c r="Q231" s="14">
        <f t="shared" ca="1" si="106"/>
        <v>7.4121860000000002</v>
      </c>
      <c r="R231" s="20">
        <f t="shared" si="107"/>
        <v>0</v>
      </c>
      <c r="S231" s="14">
        <f t="shared" si="122"/>
        <v>0</v>
      </c>
      <c r="T231" s="4" t="str">
        <f t="shared" si="117"/>
        <v>J=</v>
      </c>
      <c r="U231" s="29">
        <f t="shared" si="118"/>
        <v>44949</v>
      </c>
      <c r="V231" s="3"/>
      <c r="W231" s="3"/>
      <c r="X231" s="116">
        <f>[2]Plan1!$A301</f>
        <v>45976</v>
      </c>
      <c r="Y231" s="117" t="str">
        <f>[2]Plan1!$C301</f>
        <v>Proclamação da República</v>
      </c>
      <c r="Z231" s="89"/>
      <c r="AA231" s="1"/>
      <c r="AB231" s="3"/>
      <c r="AC231" s="86">
        <f t="shared" si="103"/>
        <v>46772</v>
      </c>
      <c r="AD231" s="86">
        <v>46773</v>
      </c>
      <c r="AE231" s="86">
        <f t="shared" si="124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2">
        <f t="shared" si="119"/>
        <v>44937</v>
      </c>
      <c r="B232" s="83">
        <f t="shared" ca="1" si="120"/>
        <v>1008.032349</v>
      </c>
      <c r="C232" s="14">
        <f t="shared" si="108"/>
        <v>1000</v>
      </c>
      <c r="D232" s="58">
        <f t="shared" si="109"/>
        <v>44932</v>
      </c>
      <c r="E232" s="56">
        <f ca="1">IF(D232&lt;$B$1,VLOOKUP(D232,[1]DI!$A$4:$B$15000,2,FALSE),0)</f>
        <v>0.13650000000000001</v>
      </c>
      <c r="F232" s="14">
        <f t="shared" ca="1" si="110"/>
        <v>1.00050788</v>
      </c>
      <c r="G232" s="85">
        <f t="shared" ca="1" si="123"/>
        <v>1.1118602463801199</v>
      </c>
      <c r="H232" s="85">
        <f t="shared" ca="1" si="111"/>
        <v>1.1045452880711599</v>
      </c>
      <c r="I232" s="14">
        <f t="shared" ca="1" si="121"/>
        <v>1.0066226</v>
      </c>
      <c r="J232" s="13">
        <f t="shared" si="112"/>
        <v>2.75E-2</v>
      </c>
      <c r="K232" s="29">
        <f t="shared" si="113"/>
        <v>44918</v>
      </c>
      <c r="L232" s="2">
        <f t="shared" si="114"/>
        <v>13</v>
      </c>
      <c r="M232" s="17">
        <f t="shared" si="115"/>
        <v>13</v>
      </c>
      <c r="N232" s="12">
        <f t="shared" si="104"/>
        <v>1.001400474</v>
      </c>
      <c r="O232" s="12">
        <f t="shared" ca="1" si="105"/>
        <v>1.008032349</v>
      </c>
      <c r="P232" s="17">
        <f t="shared" si="116"/>
        <v>0</v>
      </c>
      <c r="Q232" s="14">
        <f t="shared" ca="1" si="106"/>
        <v>8.032349</v>
      </c>
      <c r="R232" s="20">
        <f t="shared" si="107"/>
        <v>0</v>
      </c>
      <c r="S232" s="14">
        <f t="shared" si="122"/>
        <v>0</v>
      </c>
      <c r="T232" s="4" t="str">
        <f t="shared" si="117"/>
        <v>J=</v>
      </c>
      <c r="U232" s="29">
        <f t="shared" si="118"/>
        <v>44949</v>
      </c>
      <c r="V232" s="3"/>
      <c r="W232" s="3"/>
      <c r="X232" s="116">
        <f>[2]Plan1!$A302</f>
        <v>45981</v>
      </c>
      <c r="Y232" s="117" t="str">
        <f>[2]Plan1!$C302</f>
        <v>Dia Nacional de Zumbi e da Consciência Negra</v>
      </c>
      <c r="Z232" s="89"/>
      <c r="AA232" s="1"/>
      <c r="AB232" s="3"/>
      <c r="AC232" s="86">
        <f t="shared" si="103"/>
        <v>46805</v>
      </c>
      <c r="AD232" s="86">
        <v>46806</v>
      </c>
      <c r="AE232" s="86">
        <f t="shared" si="124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2">
        <f t="shared" si="119"/>
        <v>44938</v>
      </c>
      <c r="B233" s="83">
        <f t="shared" ca="1" si="120"/>
        <v>1008.652885</v>
      </c>
      <c r="C233" s="14">
        <f t="shared" si="108"/>
        <v>1000</v>
      </c>
      <c r="D233" s="58">
        <f t="shared" si="109"/>
        <v>44935</v>
      </c>
      <c r="E233" s="56">
        <f ca="1">IF(D233&lt;$B$1,VLOOKUP(D233,[1]DI!$A$4:$B$15000,2,FALSE),0)</f>
        <v>0.13650000000000001</v>
      </c>
      <c r="F233" s="14">
        <f t="shared" ca="1" si="110"/>
        <v>1.00050788</v>
      </c>
      <c r="G233" s="85">
        <f t="shared" ca="1" si="123"/>
        <v>1.1124249379620501</v>
      </c>
      <c r="H233" s="85">
        <f t="shared" ca="1" si="111"/>
        <v>1.1045452880711599</v>
      </c>
      <c r="I233" s="14">
        <f t="shared" ca="1" si="121"/>
        <v>1.0071338400000001</v>
      </c>
      <c r="J233" s="13">
        <f t="shared" si="112"/>
        <v>2.75E-2</v>
      </c>
      <c r="K233" s="29">
        <f t="shared" si="113"/>
        <v>44918</v>
      </c>
      <c r="L233" s="2">
        <f t="shared" si="114"/>
        <v>14</v>
      </c>
      <c r="M233" s="17">
        <f t="shared" si="115"/>
        <v>14</v>
      </c>
      <c r="N233" s="12">
        <f t="shared" si="104"/>
        <v>1.0015082850000001</v>
      </c>
      <c r="O233" s="12">
        <f t="shared" ca="1" si="105"/>
        <v>1.0086528850000001</v>
      </c>
      <c r="P233" s="17">
        <f t="shared" si="116"/>
        <v>0</v>
      </c>
      <c r="Q233" s="14">
        <f t="shared" ca="1" si="106"/>
        <v>8.6528849999999995</v>
      </c>
      <c r="R233" s="20">
        <f t="shared" si="107"/>
        <v>0</v>
      </c>
      <c r="S233" s="14">
        <f t="shared" si="122"/>
        <v>0</v>
      </c>
      <c r="T233" s="4" t="str">
        <f t="shared" si="117"/>
        <v>J=</v>
      </c>
      <c r="U233" s="29">
        <f t="shared" si="118"/>
        <v>44949</v>
      </c>
      <c r="V233" s="3"/>
      <c r="W233" s="3"/>
      <c r="X233" s="116">
        <f>[2]Plan1!$A303</f>
        <v>46016</v>
      </c>
      <c r="Y233" s="117" t="str">
        <f>[2]Plan1!$C303</f>
        <v>Natal</v>
      </c>
      <c r="Z233" s="89"/>
      <c r="AA233" s="1"/>
      <c r="AB233" s="3"/>
      <c r="AC233" s="86">
        <f t="shared" si="103"/>
        <v>46834</v>
      </c>
      <c r="AD233" s="86">
        <v>46835</v>
      </c>
      <c r="AE233" s="86">
        <f t="shared" si="124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2">
        <f t="shared" si="119"/>
        <v>44939</v>
      </c>
      <c r="B234" s="83">
        <f t="shared" ca="1" si="120"/>
        <v>1009.273802</v>
      </c>
      <c r="C234" s="14">
        <f t="shared" si="108"/>
        <v>1000</v>
      </c>
      <c r="D234" s="58">
        <f t="shared" si="109"/>
        <v>44936</v>
      </c>
      <c r="E234" s="56">
        <f ca="1">IF(D234&lt;$B$1,VLOOKUP(D234,[1]DI!$A$4:$B$15000,2,FALSE),0)</f>
        <v>0.13650000000000001</v>
      </c>
      <c r="F234" s="14">
        <f t="shared" ca="1" si="110"/>
        <v>1.00050788</v>
      </c>
      <c r="G234" s="85">
        <f t="shared" ca="1" si="123"/>
        <v>1.11298991633954</v>
      </c>
      <c r="H234" s="85">
        <f t="shared" ca="1" si="111"/>
        <v>1.1045452880711599</v>
      </c>
      <c r="I234" s="14">
        <f t="shared" ca="1" si="121"/>
        <v>1.0076453400000001</v>
      </c>
      <c r="J234" s="13">
        <f t="shared" si="112"/>
        <v>2.75E-2</v>
      </c>
      <c r="K234" s="29">
        <f t="shared" si="113"/>
        <v>44918</v>
      </c>
      <c r="L234" s="2">
        <f t="shared" si="114"/>
        <v>15</v>
      </c>
      <c r="M234" s="17">
        <f t="shared" si="115"/>
        <v>15</v>
      </c>
      <c r="N234" s="12">
        <f t="shared" si="104"/>
        <v>1.001616106</v>
      </c>
      <c r="O234" s="12">
        <f t="shared" ca="1" si="105"/>
        <v>1.0092738020000001</v>
      </c>
      <c r="P234" s="17">
        <f t="shared" si="116"/>
        <v>0</v>
      </c>
      <c r="Q234" s="14">
        <f t="shared" ca="1" si="106"/>
        <v>9.2738019999999999</v>
      </c>
      <c r="R234" s="20">
        <f t="shared" si="107"/>
        <v>0</v>
      </c>
      <c r="S234" s="14">
        <f t="shared" si="122"/>
        <v>0</v>
      </c>
      <c r="T234" s="4" t="str">
        <f t="shared" si="117"/>
        <v>J=</v>
      </c>
      <c r="U234" s="29">
        <f t="shared" si="118"/>
        <v>44949</v>
      </c>
      <c r="V234" s="3"/>
      <c r="W234" s="3"/>
      <c r="X234" s="116">
        <f>[2]Plan1!$A304</f>
        <v>46023</v>
      </c>
      <c r="Y234" s="117" t="str">
        <f>[2]Plan1!$C304</f>
        <v>Confraternização Universal</v>
      </c>
      <c r="Z234" s="89"/>
      <c r="AA234" s="1"/>
      <c r="AB234" s="3"/>
      <c r="AC234" s="86">
        <f t="shared" si="103"/>
        <v>46862</v>
      </c>
      <c r="AD234" s="86">
        <v>46863</v>
      </c>
      <c r="AE234" s="86">
        <f t="shared" si="124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2">
        <f t="shared" si="119"/>
        <v>44942</v>
      </c>
      <c r="B235" s="83">
        <f t="shared" ca="1" si="120"/>
        <v>1009.895111</v>
      </c>
      <c r="C235" s="14">
        <f t="shared" si="108"/>
        <v>1000</v>
      </c>
      <c r="D235" s="58">
        <f t="shared" si="109"/>
        <v>44937</v>
      </c>
      <c r="E235" s="56">
        <f ca="1">IF(D235&lt;$B$1,VLOOKUP(D235,[1]DI!$A$4:$B$15000,2,FALSE),0)</f>
        <v>0.13650000000000001</v>
      </c>
      <c r="F235" s="14">
        <f t="shared" ca="1" si="110"/>
        <v>1.00050788</v>
      </c>
      <c r="G235" s="85">
        <f t="shared" ca="1" si="123"/>
        <v>1.1135551816582501</v>
      </c>
      <c r="H235" s="85">
        <f t="shared" ca="1" si="111"/>
        <v>1.1045452880711599</v>
      </c>
      <c r="I235" s="14">
        <f t="shared" ca="1" si="121"/>
        <v>1.00815711</v>
      </c>
      <c r="J235" s="13">
        <f t="shared" si="112"/>
        <v>2.75E-2</v>
      </c>
      <c r="K235" s="29">
        <f t="shared" si="113"/>
        <v>44918</v>
      </c>
      <c r="L235" s="2">
        <f t="shared" si="114"/>
        <v>16</v>
      </c>
      <c r="M235" s="17">
        <f t="shared" si="115"/>
        <v>16</v>
      </c>
      <c r="N235" s="12">
        <f t="shared" si="104"/>
        <v>1.0017239389999999</v>
      </c>
      <c r="O235" s="12">
        <f t="shared" ca="1" si="105"/>
        <v>1.0098951110000001</v>
      </c>
      <c r="P235" s="17">
        <f t="shared" si="116"/>
        <v>0</v>
      </c>
      <c r="Q235" s="14">
        <f t="shared" ca="1" si="106"/>
        <v>9.895111</v>
      </c>
      <c r="R235" s="20">
        <f t="shared" si="107"/>
        <v>0</v>
      </c>
      <c r="S235" s="14">
        <f t="shared" si="122"/>
        <v>0</v>
      </c>
      <c r="T235" s="4" t="str">
        <f t="shared" si="117"/>
        <v>J=</v>
      </c>
      <c r="U235" s="29">
        <f t="shared" si="118"/>
        <v>44949</v>
      </c>
      <c r="V235" s="3"/>
      <c r="W235" s="3"/>
      <c r="X235" s="116">
        <f>[2]Plan1!$A305</f>
        <v>46069</v>
      </c>
      <c r="Y235" s="117" t="str">
        <f>[2]Plan1!$C305</f>
        <v>Carnaval</v>
      </c>
      <c r="Z235" s="89"/>
      <c r="AA235" s="1"/>
      <c r="AB235" s="3"/>
      <c r="AC235" s="86">
        <f t="shared" si="103"/>
        <v>46895</v>
      </c>
      <c r="AD235" s="86">
        <v>46896</v>
      </c>
      <c r="AE235" s="86">
        <f t="shared" si="124"/>
        <v>46896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2">
        <f t="shared" si="119"/>
        <v>44943</v>
      </c>
      <c r="B236" s="83">
        <f t="shared" ca="1" si="120"/>
        <v>1010.51679399</v>
      </c>
      <c r="C236" s="14">
        <f t="shared" si="108"/>
        <v>1000</v>
      </c>
      <c r="D236" s="58">
        <f t="shared" si="109"/>
        <v>44938</v>
      </c>
      <c r="E236" s="56">
        <f ca="1">IF(D236&lt;$B$1,VLOOKUP(D236,[1]DI!$A$4:$B$15000,2,FALSE),0)</f>
        <v>0.13650000000000001</v>
      </c>
      <c r="F236" s="14">
        <f t="shared" ca="1" si="110"/>
        <v>1.00050788</v>
      </c>
      <c r="G236" s="85">
        <f t="shared" ca="1" si="123"/>
        <v>1.1141207340639101</v>
      </c>
      <c r="H236" s="85">
        <f t="shared" ca="1" si="111"/>
        <v>1.1045452880711599</v>
      </c>
      <c r="I236" s="14">
        <f t="shared" ca="1" si="121"/>
        <v>1.0086691299999999</v>
      </c>
      <c r="J236" s="13">
        <f t="shared" si="112"/>
        <v>2.75E-2</v>
      </c>
      <c r="K236" s="29">
        <f t="shared" si="113"/>
        <v>44918</v>
      </c>
      <c r="L236" s="2">
        <f t="shared" si="114"/>
        <v>17</v>
      </c>
      <c r="M236" s="17">
        <f t="shared" si="115"/>
        <v>17</v>
      </c>
      <c r="N236" s="12">
        <f t="shared" si="104"/>
        <v>1.0018317839999999</v>
      </c>
      <c r="O236" s="12">
        <f t="shared" ca="1" si="105"/>
        <v>1.0105167939999999</v>
      </c>
      <c r="P236" s="17">
        <f t="shared" si="116"/>
        <v>0</v>
      </c>
      <c r="Q236" s="14">
        <f t="shared" ca="1" si="106"/>
        <v>10.51679399</v>
      </c>
      <c r="R236" s="20">
        <f t="shared" si="107"/>
        <v>0</v>
      </c>
      <c r="S236" s="14">
        <f t="shared" si="122"/>
        <v>0</v>
      </c>
      <c r="T236" s="4" t="str">
        <f t="shared" si="117"/>
        <v>J=</v>
      </c>
      <c r="U236" s="29">
        <f t="shared" si="118"/>
        <v>44949</v>
      </c>
      <c r="V236" s="3"/>
      <c r="W236" s="3"/>
      <c r="X236" s="116">
        <f>[2]Plan1!$A306</f>
        <v>46070</v>
      </c>
      <c r="Y236" s="117" t="str">
        <f>[2]Plan1!$C306</f>
        <v>Carnaval</v>
      </c>
      <c r="Z236" s="89"/>
      <c r="AA236" s="1"/>
      <c r="AB236" s="3"/>
      <c r="AC236" s="86">
        <f t="shared" si="103"/>
        <v>46926</v>
      </c>
      <c r="AD236" s="86">
        <v>46927</v>
      </c>
      <c r="AE236" s="86">
        <f t="shared" si="124"/>
        <v>46927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2">
        <f t="shared" si="119"/>
        <v>44944</v>
      </c>
      <c r="B237" s="83">
        <f t="shared" ca="1" si="120"/>
        <v>1011.13886</v>
      </c>
      <c r="C237" s="14">
        <f t="shared" si="108"/>
        <v>1000</v>
      </c>
      <c r="D237" s="58">
        <f t="shared" si="109"/>
        <v>44939</v>
      </c>
      <c r="E237" s="56">
        <f ca="1">IF(D237&lt;$B$1,VLOOKUP(D237,[1]DI!$A$4:$B$15000,2,FALSE),0)</f>
        <v>0.13650000000000001</v>
      </c>
      <c r="F237" s="14">
        <f t="shared" ca="1" si="110"/>
        <v>1.00050788</v>
      </c>
      <c r="G237" s="85">
        <f t="shared" ca="1" si="123"/>
        <v>1.1146865737023299</v>
      </c>
      <c r="H237" s="85">
        <f t="shared" ca="1" si="111"/>
        <v>1.1045452880711599</v>
      </c>
      <c r="I237" s="14">
        <f t="shared" ca="1" si="121"/>
        <v>1.0091814100000001</v>
      </c>
      <c r="J237" s="13">
        <f t="shared" si="112"/>
        <v>2.75E-2</v>
      </c>
      <c r="K237" s="29">
        <f t="shared" si="113"/>
        <v>44918</v>
      </c>
      <c r="L237" s="2">
        <f t="shared" si="114"/>
        <v>18</v>
      </c>
      <c r="M237" s="17">
        <f t="shared" si="115"/>
        <v>18</v>
      </c>
      <c r="N237" s="12">
        <f t="shared" si="104"/>
        <v>1.0019396410000001</v>
      </c>
      <c r="O237" s="12">
        <f t="shared" ca="1" si="105"/>
        <v>1.01113886</v>
      </c>
      <c r="P237" s="17">
        <f t="shared" si="116"/>
        <v>0</v>
      </c>
      <c r="Q237" s="14">
        <f t="shared" ca="1" si="106"/>
        <v>11.138859999999999</v>
      </c>
      <c r="R237" s="20">
        <f t="shared" si="107"/>
        <v>0</v>
      </c>
      <c r="S237" s="14">
        <f t="shared" si="122"/>
        <v>0</v>
      </c>
      <c r="T237" s="4" t="str">
        <f t="shared" si="117"/>
        <v>J=</v>
      </c>
      <c r="U237" s="29">
        <f t="shared" si="118"/>
        <v>44949</v>
      </c>
      <c r="V237" s="3"/>
      <c r="W237" s="3"/>
      <c r="X237" s="116">
        <f>[2]Plan1!$A307</f>
        <v>46115</v>
      </c>
      <c r="Y237" s="117" t="str">
        <f>[2]Plan1!$C307</f>
        <v>Paixão de Cristo</v>
      </c>
      <c r="Z237" s="89"/>
      <c r="AA237" s="1"/>
      <c r="AB237" s="3"/>
      <c r="AC237" s="86"/>
      <c r="AD237" s="86"/>
      <c r="AE237" s="86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2">
        <f t="shared" si="119"/>
        <v>44945</v>
      </c>
      <c r="B238" s="83">
        <f t="shared" ca="1" si="120"/>
        <v>1011.76131699</v>
      </c>
      <c r="C238" s="14">
        <f t="shared" si="108"/>
        <v>1000</v>
      </c>
      <c r="D238" s="58">
        <f t="shared" si="109"/>
        <v>44942</v>
      </c>
      <c r="E238" s="56">
        <f ca="1">IF(D238&lt;$B$1,VLOOKUP(D238,[1]DI!$A$4:$B$15000,2,FALSE),0)</f>
        <v>0.13650000000000001</v>
      </c>
      <c r="F238" s="14">
        <f t="shared" ca="1" si="110"/>
        <v>1.00050788</v>
      </c>
      <c r="G238" s="85">
        <f t="shared" ca="1" si="123"/>
        <v>1.11525270071938</v>
      </c>
      <c r="H238" s="85">
        <f t="shared" ca="1" si="111"/>
        <v>1.1045452880711599</v>
      </c>
      <c r="I238" s="14">
        <f t="shared" ca="1" si="121"/>
        <v>1.0096939599999999</v>
      </c>
      <c r="J238" s="13">
        <f t="shared" si="112"/>
        <v>2.75E-2</v>
      </c>
      <c r="K238" s="29">
        <f t="shared" si="113"/>
        <v>44918</v>
      </c>
      <c r="L238" s="2">
        <f t="shared" si="114"/>
        <v>19</v>
      </c>
      <c r="M238" s="17">
        <f t="shared" si="115"/>
        <v>19</v>
      </c>
      <c r="N238" s="12">
        <f t="shared" si="104"/>
        <v>1.0020475090000001</v>
      </c>
      <c r="O238" s="12">
        <f t="shared" ca="1" si="105"/>
        <v>1.0117613169999999</v>
      </c>
      <c r="P238" s="17">
        <f t="shared" si="116"/>
        <v>0</v>
      </c>
      <c r="Q238" s="14">
        <f t="shared" ca="1" si="106"/>
        <v>11.761316989999999</v>
      </c>
      <c r="R238" s="20">
        <f t="shared" si="107"/>
        <v>0</v>
      </c>
      <c r="S238" s="14">
        <f t="shared" si="122"/>
        <v>0</v>
      </c>
      <c r="T238" s="4" t="str">
        <f t="shared" si="117"/>
        <v>J=</v>
      </c>
      <c r="U238" s="29">
        <f t="shared" si="118"/>
        <v>44949</v>
      </c>
      <c r="V238" s="3"/>
      <c r="W238" s="3"/>
      <c r="X238" s="116">
        <f>[2]Plan1!$A308</f>
        <v>46133</v>
      </c>
      <c r="Y238" s="117" t="str">
        <f>[2]Plan1!$C308</f>
        <v>Tiradentes</v>
      </c>
      <c r="Z238" s="89"/>
      <c r="AA238" s="1"/>
      <c r="AB238" s="3"/>
      <c r="AC238" s="86"/>
      <c r="AD238" s="86"/>
      <c r="AE238" s="86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2">
        <f t="shared" si="119"/>
        <v>44946</v>
      </c>
      <c r="B239" s="83">
        <f t="shared" ca="1" si="120"/>
        <v>1012.384148</v>
      </c>
      <c r="C239" s="14">
        <f t="shared" si="108"/>
        <v>1000</v>
      </c>
      <c r="D239" s="58">
        <f t="shared" si="109"/>
        <v>44943</v>
      </c>
      <c r="E239" s="56">
        <f ca="1">IF(D239&lt;$B$1,VLOOKUP(D239,[1]DI!$A$4:$B$15000,2,FALSE),0)</f>
        <v>0.13650000000000001</v>
      </c>
      <c r="F239" s="14">
        <f t="shared" ca="1" si="110"/>
        <v>1.00050788</v>
      </c>
      <c r="G239" s="85">
        <f t="shared" ca="1" si="123"/>
        <v>1.11581911526102</v>
      </c>
      <c r="H239" s="85">
        <f t="shared" ca="1" si="111"/>
        <v>1.1045452880711599</v>
      </c>
      <c r="I239" s="14">
        <f t="shared" ca="1" si="121"/>
        <v>1.01020676</v>
      </c>
      <c r="J239" s="13">
        <f t="shared" si="112"/>
        <v>2.75E-2</v>
      </c>
      <c r="K239" s="29">
        <f t="shared" si="113"/>
        <v>44918</v>
      </c>
      <c r="L239" s="2">
        <f t="shared" si="114"/>
        <v>20</v>
      </c>
      <c r="M239" s="17">
        <f t="shared" si="115"/>
        <v>20</v>
      </c>
      <c r="N239" s="12">
        <f t="shared" si="104"/>
        <v>1.002155388</v>
      </c>
      <c r="O239" s="12">
        <f t="shared" ca="1" si="105"/>
        <v>1.012384148</v>
      </c>
      <c r="P239" s="17">
        <f t="shared" si="116"/>
        <v>0</v>
      </c>
      <c r="Q239" s="14">
        <f t="shared" ca="1" si="106"/>
        <v>12.384148</v>
      </c>
      <c r="R239" s="20">
        <f t="shared" si="107"/>
        <v>0</v>
      </c>
      <c r="S239" s="14">
        <f t="shared" si="122"/>
        <v>0</v>
      </c>
      <c r="T239" s="4" t="str">
        <f t="shared" si="117"/>
        <v>J=</v>
      </c>
      <c r="U239" s="29">
        <f t="shared" si="118"/>
        <v>44949</v>
      </c>
      <c r="V239" s="3"/>
      <c r="W239" s="3"/>
      <c r="X239" s="116">
        <f>[2]Plan1!$A309</f>
        <v>46143</v>
      </c>
      <c r="Y239" s="117" t="str">
        <f>[2]Plan1!$C309</f>
        <v>Dia do Trabalho</v>
      </c>
      <c r="Z239" s="89"/>
      <c r="AA239" s="1"/>
      <c r="AB239" s="3"/>
      <c r="AC239" s="86"/>
      <c r="AD239" s="86"/>
      <c r="AE239" s="86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2">
        <f t="shared" si="119"/>
        <v>44949</v>
      </c>
      <c r="B240" s="83">
        <f t="shared" ca="1" si="120"/>
        <v>1013.0073620000001</v>
      </c>
      <c r="C240" s="14">
        <f t="shared" si="108"/>
        <v>1000</v>
      </c>
      <c r="D240" s="58">
        <f t="shared" si="109"/>
        <v>44944</v>
      </c>
      <c r="E240" s="56">
        <f ca="1">IF(D240&lt;$B$1,VLOOKUP(D240,[1]DI!$A$4:$B$15000,2,FALSE),0)</f>
        <v>0.13650000000000001</v>
      </c>
      <c r="F240" s="14">
        <f t="shared" ca="1" si="110"/>
        <v>1.00050788</v>
      </c>
      <c r="G240" s="85">
        <f t="shared" ca="1" si="123"/>
        <v>1.1163858174732799</v>
      </c>
      <c r="H240" s="85">
        <f t="shared" ca="1" si="111"/>
        <v>1.1045452880711599</v>
      </c>
      <c r="I240" s="14">
        <f t="shared" ca="1" si="121"/>
        <v>1.01071982</v>
      </c>
      <c r="J240" s="13">
        <f t="shared" si="112"/>
        <v>2.75E-2</v>
      </c>
      <c r="K240" s="29">
        <f t="shared" si="113"/>
        <v>44918</v>
      </c>
      <c r="L240" s="2">
        <f t="shared" si="114"/>
        <v>21</v>
      </c>
      <c r="M240" s="17">
        <f t="shared" si="115"/>
        <v>21</v>
      </c>
      <c r="N240" s="12">
        <f t="shared" si="104"/>
        <v>1.00226328</v>
      </c>
      <c r="O240" s="12">
        <f t="shared" ca="1" si="105"/>
        <v>1.013007362</v>
      </c>
      <c r="P240" s="17">
        <f t="shared" si="116"/>
        <v>11</v>
      </c>
      <c r="Q240" s="14">
        <f t="shared" ca="1" si="106"/>
        <v>13.007362000000001</v>
      </c>
      <c r="R240" s="20">
        <f t="shared" si="107"/>
        <v>0</v>
      </c>
      <c r="S240" s="14">
        <f t="shared" si="122"/>
        <v>0</v>
      </c>
      <c r="T240" s="4" t="str">
        <f t="shared" si="117"/>
        <v>J=</v>
      </c>
      <c r="U240" s="29">
        <f t="shared" si="118"/>
        <v>44949</v>
      </c>
      <c r="V240" s="3"/>
      <c r="W240" s="3"/>
      <c r="X240" s="116">
        <f>[2]Plan1!$A310</f>
        <v>46177</v>
      </c>
      <c r="Y240" s="117" t="str">
        <f>[2]Plan1!$C310</f>
        <v>Corpus Christi</v>
      </c>
      <c r="Z240" s="89"/>
      <c r="AA240" s="1"/>
      <c r="AB240" s="3"/>
      <c r="AC240" s="86"/>
      <c r="AD240" s="86"/>
      <c r="AE240" s="86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2">
        <f t="shared" si="119"/>
        <v>44950</v>
      </c>
      <c r="B241" s="83">
        <f t="shared" ca="1" si="120"/>
        <v>1000.615594</v>
      </c>
      <c r="C241" s="14">
        <f t="shared" si="108"/>
        <v>1000</v>
      </c>
      <c r="D241" s="58">
        <f t="shared" si="109"/>
        <v>44945</v>
      </c>
      <c r="E241" s="56">
        <f ca="1">IF(D241&lt;$B$1,VLOOKUP(D241,[1]DI!$A$4:$B$15000,2,FALSE),0)</f>
        <v>0.13650000000000001</v>
      </c>
      <c r="F241" s="14">
        <f t="shared" ca="1" si="110"/>
        <v>1.00050788</v>
      </c>
      <c r="G241" s="85">
        <f t="shared" ca="1" si="123"/>
        <v>1.1169528075022599</v>
      </c>
      <c r="H241" s="85">
        <f t="shared" ca="1" si="111"/>
        <v>1.1163858174732799</v>
      </c>
      <c r="I241" s="14">
        <f t="shared" ca="1" si="121"/>
        <v>1.00050788</v>
      </c>
      <c r="J241" s="13">
        <f t="shared" si="112"/>
        <v>2.75E-2</v>
      </c>
      <c r="K241" s="29">
        <f t="shared" si="113"/>
        <v>44949</v>
      </c>
      <c r="L241" s="2">
        <f t="shared" si="114"/>
        <v>1</v>
      </c>
      <c r="M241" s="17">
        <f t="shared" si="115"/>
        <v>1</v>
      </c>
      <c r="N241" s="12">
        <f t="shared" si="104"/>
        <v>1.000107659</v>
      </c>
      <c r="O241" s="12">
        <f t="shared" ca="1" si="105"/>
        <v>1.0006155940000001</v>
      </c>
      <c r="P241" s="17">
        <f t="shared" si="116"/>
        <v>0</v>
      </c>
      <c r="Q241" s="14">
        <f t="shared" ca="1" si="106"/>
        <v>0.61559399999999997</v>
      </c>
      <c r="R241" s="20">
        <f t="shared" si="107"/>
        <v>0</v>
      </c>
      <c r="S241" s="14">
        <f t="shared" si="122"/>
        <v>0</v>
      </c>
      <c r="T241" s="4" t="str">
        <f t="shared" si="117"/>
        <v>J=</v>
      </c>
      <c r="U241" s="29">
        <f t="shared" si="118"/>
        <v>44980</v>
      </c>
      <c r="V241" s="3"/>
      <c r="W241" s="3"/>
      <c r="X241" s="116">
        <f>[2]Plan1!$A311</f>
        <v>46272</v>
      </c>
      <c r="Y241" s="117" t="str">
        <f>[2]Plan1!$C311</f>
        <v>Independência do Brasil</v>
      </c>
      <c r="Z241" s="89"/>
      <c r="AA241" s="1"/>
      <c r="AB241" s="3"/>
      <c r="AC241" s="86"/>
      <c r="AD241" s="86"/>
      <c r="AE241" s="86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2">
        <f t="shared" si="119"/>
        <v>44951</v>
      </c>
      <c r="B242" s="83">
        <f t="shared" ca="1" si="120"/>
        <v>1001.23156899</v>
      </c>
      <c r="C242" s="14">
        <f t="shared" si="108"/>
        <v>1000</v>
      </c>
      <c r="D242" s="58">
        <f t="shared" si="109"/>
        <v>44946</v>
      </c>
      <c r="E242" s="56">
        <f ca="1">IF(D242&lt;$B$1,VLOOKUP(D242,[1]DI!$A$4:$B$15000,2,FALSE),0)</f>
        <v>0.13650000000000001</v>
      </c>
      <c r="F242" s="14">
        <f t="shared" ca="1" si="110"/>
        <v>1.00050788</v>
      </c>
      <c r="G242" s="85">
        <f t="shared" ca="1" si="123"/>
        <v>1.1175200854941301</v>
      </c>
      <c r="H242" s="85">
        <f t="shared" ca="1" si="111"/>
        <v>1.1163858174732799</v>
      </c>
      <c r="I242" s="14">
        <f t="shared" ca="1" si="121"/>
        <v>1.00101602</v>
      </c>
      <c r="J242" s="13">
        <f t="shared" si="112"/>
        <v>2.75E-2</v>
      </c>
      <c r="K242" s="29">
        <f t="shared" si="113"/>
        <v>44949</v>
      </c>
      <c r="L242" s="2">
        <f t="shared" si="114"/>
        <v>2</v>
      </c>
      <c r="M242" s="17">
        <f t="shared" si="115"/>
        <v>2</v>
      </c>
      <c r="N242" s="12">
        <f t="shared" si="104"/>
        <v>1.0002153300000001</v>
      </c>
      <c r="O242" s="12">
        <f t="shared" ca="1" si="105"/>
        <v>1.001231569</v>
      </c>
      <c r="P242" s="17">
        <f t="shared" si="116"/>
        <v>0</v>
      </c>
      <c r="Q242" s="14">
        <f t="shared" ca="1" si="106"/>
        <v>1.23156899</v>
      </c>
      <c r="R242" s="20">
        <f t="shared" si="107"/>
        <v>0</v>
      </c>
      <c r="S242" s="14">
        <f t="shared" si="122"/>
        <v>0</v>
      </c>
      <c r="T242" s="4" t="str">
        <f t="shared" si="117"/>
        <v>J=</v>
      </c>
      <c r="U242" s="29">
        <f t="shared" si="118"/>
        <v>44980</v>
      </c>
      <c r="V242" s="3"/>
      <c r="W242" s="3"/>
      <c r="X242" s="116">
        <f>[2]Plan1!$A312</f>
        <v>46307</v>
      </c>
      <c r="Y242" s="117" t="str">
        <f>[2]Plan1!$C312</f>
        <v>Nossa Sr.a Aparecida - Padroeira do Brasil</v>
      </c>
      <c r="Z242" s="89"/>
      <c r="AA242" s="1"/>
      <c r="AB242" s="3"/>
      <c r="AC242" s="86"/>
      <c r="AD242" s="86"/>
      <c r="AE242" s="86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2">
        <f t="shared" si="119"/>
        <v>44952</v>
      </c>
      <c r="B243" s="83">
        <f t="shared" ca="1" si="120"/>
        <v>1001.8479139999999</v>
      </c>
      <c r="C243" s="14">
        <f t="shared" si="108"/>
        <v>1000</v>
      </c>
      <c r="D243" s="58">
        <f t="shared" si="109"/>
        <v>44949</v>
      </c>
      <c r="E243" s="56">
        <f ca="1">IF(D243&lt;$B$1,VLOOKUP(D243,[1]DI!$A$4:$B$15000,2,FALSE),0)</f>
        <v>0.13650000000000001</v>
      </c>
      <c r="F243" s="14">
        <f t="shared" ca="1" si="110"/>
        <v>1.00050788</v>
      </c>
      <c r="G243" s="85">
        <f t="shared" ca="1" si="123"/>
        <v>1.1180876515951499</v>
      </c>
      <c r="H243" s="85">
        <f t="shared" ca="1" si="111"/>
        <v>1.1163858174732799</v>
      </c>
      <c r="I243" s="14">
        <f t="shared" ca="1" si="121"/>
        <v>1.00152441</v>
      </c>
      <c r="J243" s="13">
        <f t="shared" si="112"/>
        <v>2.75E-2</v>
      </c>
      <c r="K243" s="29">
        <f t="shared" si="113"/>
        <v>44949</v>
      </c>
      <c r="L243" s="2">
        <f t="shared" si="114"/>
        <v>3</v>
      </c>
      <c r="M243" s="17">
        <f t="shared" si="115"/>
        <v>3</v>
      </c>
      <c r="N243" s="12">
        <f t="shared" si="104"/>
        <v>1.000323012</v>
      </c>
      <c r="O243" s="12">
        <f t="shared" ca="1" si="105"/>
        <v>1.0018479140000001</v>
      </c>
      <c r="P243" s="17">
        <f t="shared" si="116"/>
        <v>0</v>
      </c>
      <c r="Q243" s="14">
        <f t="shared" ca="1" si="106"/>
        <v>1.8479140000000001</v>
      </c>
      <c r="R243" s="20">
        <f t="shared" si="107"/>
        <v>0</v>
      </c>
      <c r="S243" s="14">
        <f t="shared" si="122"/>
        <v>0</v>
      </c>
      <c r="T243" s="4" t="str">
        <f t="shared" si="117"/>
        <v>J=</v>
      </c>
      <c r="U243" s="29">
        <f t="shared" si="118"/>
        <v>44980</v>
      </c>
      <c r="V243" s="3"/>
      <c r="W243" s="3"/>
      <c r="X243" s="116">
        <f>[2]Plan1!$A313</f>
        <v>46328</v>
      </c>
      <c r="Y243" s="117" t="str">
        <f>[2]Plan1!$C313</f>
        <v>Finados</v>
      </c>
      <c r="Z243" s="89"/>
      <c r="AA243" s="1"/>
      <c r="AB243" s="3"/>
      <c r="AC243" s="86"/>
      <c r="AD243" s="86"/>
      <c r="AE243" s="86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2">
        <f t="shared" si="119"/>
        <v>44953</v>
      </c>
      <c r="B244" s="83">
        <f t="shared" ca="1" si="120"/>
        <v>1002.464652</v>
      </c>
      <c r="C244" s="14">
        <f t="shared" si="108"/>
        <v>1000</v>
      </c>
      <c r="D244" s="58">
        <f t="shared" si="109"/>
        <v>44950</v>
      </c>
      <c r="E244" s="56">
        <f ca="1">IF(D244&lt;$B$1,VLOOKUP(D244,[1]DI!$A$4:$B$15000,2,FALSE),0)</f>
        <v>0.13650000000000001</v>
      </c>
      <c r="F244" s="14">
        <f t="shared" ca="1" si="110"/>
        <v>1.00050788</v>
      </c>
      <c r="G244" s="85">
        <f t="shared" ca="1" si="123"/>
        <v>1.1186555059516401</v>
      </c>
      <c r="H244" s="85">
        <f t="shared" ca="1" si="111"/>
        <v>1.1163858174732799</v>
      </c>
      <c r="I244" s="14">
        <f t="shared" ca="1" si="121"/>
        <v>1.00203307</v>
      </c>
      <c r="J244" s="13">
        <f t="shared" si="112"/>
        <v>2.75E-2</v>
      </c>
      <c r="K244" s="29">
        <f t="shared" si="113"/>
        <v>44949</v>
      </c>
      <c r="L244" s="2">
        <f t="shared" si="114"/>
        <v>4</v>
      </c>
      <c r="M244" s="17">
        <f t="shared" si="115"/>
        <v>4</v>
      </c>
      <c r="N244" s="12">
        <f t="shared" si="104"/>
        <v>1.0004307059999999</v>
      </c>
      <c r="O244" s="12">
        <f t="shared" ca="1" si="105"/>
        <v>1.002464652</v>
      </c>
      <c r="P244" s="17">
        <f t="shared" si="116"/>
        <v>0</v>
      </c>
      <c r="Q244" s="14">
        <f t="shared" ca="1" si="106"/>
        <v>2.4646520000000001</v>
      </c>
      <c r="R244" s="20">
        <f t="shared" si="107"/>
        <v>0</v>
      </c>
      <c r="S244" s="14">
        <f t="shared" si="122"/>
        <v>0</v>
      </c>
      <c r="T244" s="4" t="str">
        <f t="shared" si="117"/>
        <v>J=</v>
      </c>
      <c r="U244" s="29">
        <f t="shared" si="118"/>
        <v>44980</v>
      </c>
      <c r="V244" s="3"/>
      <c r="W244" s="3"/>
      <c r="X244" s="116">
        <f>[2]Plan1!$A314</f>
        <v>46341</v>
      </c>
      <c r="Y244" s="117" t="str">
        <f>[2]Plan1!$C314</f>
        <v>Proclamação da República</v>
      </c>
      <c r="Z244" s="89"/>
      <c r="AA244" s="1"/>
      <c r="AB244" s="3"/>
      <c r="AC244" s="86"/>
      <c r="AD244" s="86"/>
      <c r="AE244" s="86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2">
        <f t="shared" si="119"/>
        <v>44956</v>
      </c>
      <c r="B245" s="83">
        <f t="shared" ca="1" si="120"/>
        <v>1003.081761</v>
      </c>
      <c r="C245" s="14">
        <f t="shared" si="108"/>
        <v>1000</v>
      </c>
      <c r="D245" s="58">
        <f t="shared" si="109"/>
        <v>44951</v>
      </c>
      <c r="E245" s="56">
        <f ca="1">IF(D245&lt;$B$1,VLOOKUP(D245,[1]DI!$A$4:$B$15000,2,FALSE),0)</f>
        <v>0.13650000000000001</v>
      </c>
      <c r="F245" s="14">
        <f t="shared" ca="1" si="110"/>
        <v>1.00050788</v>
      </c>
      <c r="G245" s="85">
        <f t="shared" ca="1" si="123"/>
        <v>1.11922364871</v>
      </c>
      <c r="H245" s="85">
        <f t="shared" ca="1" si="111"/>
        <v>1.1163858174732799</v>
      </c>
      <c r="I245" s="14">
        <f t="shared" ca="1" si="121"/>
        <v>1.0025419799999999</v>
      </c>
      <c r="J245" s="13">
        <f t="shared" si="112"/>
        <v>2.75E-2</v>
      </c>
      <c r="K245" s="29">
        <f t="shared" si="113"/>
        <v>44949</v>
      </c>
      <c r="L245" s="2">
        <f t="shared" si="114"/>
        <v>5</v>
      </c>
      <c r="M245" s="17">
        <f t="shared" si="115"/>
        <v>5</v>
      </c>
      <c r="N245" s="12">
        <f t="shared" si="104"/>
        <v>1.000538412</v>
      </c>
      <c r="O245" s="12">
        <f t="shared" ca="1" si="105"/>
        <v>1.003081761</v>
      </c>
      <c r="P245" s="17">
        <f t="shared" si="116"/>
        <v>0</v>
      </c>
      <c r="Q245" s="14">
        <f t="shared" ca="1" si="106"/>
        <v>3.0817610000000002</v>
      </c>
      <c r="R245" s="20">
        <f t="shared" si="107"/>
        <v>0</v>
      </c>
      <c r="S245" s="14">
        <f t="shared" si="122"/>
        <v>0</v>
      </c>
      <c r="T245" s="4" t="str">
        <f t="shared" si="117"/>
        <v>J=</v>
      </c>
      <c r="U245" s="29">
        <f t="shared" si="118"/>
        <v>44980</v>
      </c>
      <c r="V245" s="3"/>
      <c r="W245" s="3"/>
      <c r="X245" s="116">
        <f>[2]Plan1!$A315</f>
        <v>46346</v>
      </c>
      <c r="Y245" s="117" t="str">
        <f>[2]Plan1!$C315</f>
        <v>Dia Nacional de Zumbi e da Consciência Negra</v>
      </c>
      <c r="Z245" s="89"/>
      <c r="AA245" s="1"/>
      <c r="AB245" s="3"/>
      <c r="AC245" s="86"/>
      <c r="AD245" s="86"/>
      <c r="AE245" s="86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2">
        <f t="shared" si="119"/>
        <v>44957</v>
      </c>
      <c r="B246" s="83">
        <f t="shared" ca="1" si="120"/>
        <v>1003.69924999</v>
      </c>
      <c r="C246" s="14">
        <f t="shared" si="108"/>
        <v>1000</v>
      </c>
      <c r="D246" s="58">
        <f t="shared" si="109"/>
        <v>44952</v>
      </c>
      <c r="E246" s="56">
        <f ca="1">IF(D246&lt;$B$1,VLOOKUP(D246,[1]DI!$A$4:$B$15000,2,FALSE),0)</f>
        <v>0.13650000000000001</v>
      </c>
      <c r="F246" s="14">
        <f t="shared" ca="1" si="110"/>
        <v>1.00050788</v>
      </c>
      <c r="G246" s="85">
        <f t="shared" ca="1" si="123"/>
        <v>1.11979208001671</v>
      </c>
      <c r="H246" s="85">
        <f t="shared" ca="1" si="111"/>
        <v>1.1163858174732799</v>
      </c>
      <c r="I246" s="14">
        <f t="shared" ca="1" si="121"/>
        <v>1.0030511499999999</v>
      </c>
      <c r="J246" s="13">
        <f t="shared" si="112"/>
        <v>2.75E-2</v>
      </c>
      <c r="K246" s="29">
        <f t="shared" si="113"/>
        <v>44949</v>
      </c>
      <c r="L246" s="2">
        <f t="shared" si="114"/>
        <v>6</v>
      </c>
      <c r="M246" s="17">
        <f t="shared" si="115"/>
        <v>6</v>
      </c>
      <c r="N246" s="12">
        <f t="shared" si="104"/>
        <v>1.0006461289999999</v>
      </c>
      <c r="O246" s="12">
        <f t="shared" ca="1" si="105"/>
        <v>1.0036992499999999</v>
      </c>
      <c r="P246" s="17">
        <f t="shared" si="116"/>
        <v>0</v>
      </c>
      <c r="Q246" s="14">
        <f t="shared" ca="1" si="106"/>
        <v>3.6992499900000002</v>
      </c>
      <c r="R246" s="20">
        <f t="shared" si="107"/>
        <v>0</v>
      </c>
      <c r="S246" s="14">
        <f t="shared" si="122"/>
        <v>0</v>
      </c>
      <c r="T246" s="4" t="str">
        <f t="shared" si="117"/>
        <v>J=</v>
      </c>
      <c r="U246" s="29">
        <f t="shared" si="118"/>
        <v>44980</v>
      </c>
      <c r="V246" s="3"/>
      <c r="W246" s="3"/>
      <c r="X246" s="116">
        <f>[2]Plan1!$A316</f>
        <v>46381</v>
      </c>
      <c r="Y246" s="117" t="str">
        <f>[2]Plan1!$C316</f>
        <v>Natal</v>
      </c>
      <c r="Z246" s="89"/>
      <c r="AA246" s="1"/>
      <c r="AB246" s="3"/>
      <c r="AC246" s="86"/>
      <c r="AD246" s="86"/>
      <c r="AE246" s="86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2">
        <f t="shared" si="119"/>
        <v>44958</v>
      </c>
      <c r="B247" s="83">
        <f t="shared" ca="1" si="120"/>
        <v>1004.317122</v>
      </c>
      <c r="C247" s="14">
        <f t="shared" si="108"/>
        <v>1000</v>
      </c>
      <c r="D247" s="58">
        <f t="shared" si="109"/>
        <v>44953</v>
      </c>
      <c r="E247" s="56">
        <f ca="1">IF(D247&lt;$B$1,VLOOKUP(D247,[1]DI!$A$4:$B$15000,2,FALSE),0)</f>
        <v>0.13650000000000001</v>
      </c>
      <c r="F247" s="14">
        <f t="shared" ca="1" si="110"/>
        <v>1.00050788</v>
      </c>
      <c r="G247" s="85">
        <f t="shared" ca="1" si="123"/>
        <v>1.1203608000183101</v>
      </c>
      <c r="H247" s="85">
        <f t="shared" ca="1" si="111"/>
        <v>1.1163858174732799</v>
      </c>
      <c r="I247" s="14">
        <f t="shared" ca="1" si="121"/>
        <v>1.00356058</v>
      </c>
      <c r="J247" s="13">
        <f t="shared" si="112"/>
        <v>2.75E-2</v>
      </c>
      <c r="K247" s="29">
        <f t="shared" si="113"/>
        <v>44949</v>
      </c>
      <c r="L247" s="2">
        <f t="shared" si="114"/>
        <v>7</v>
      </c>
      <c r="M247" s="17">
        <f t="shared" si="115"/>
        <v>7</v>
      </c>
      <c r="N247" s="12">
        <f t="shared" si="104"/>
        <v>1.0007538579999999</v>
      </c>
      <c r="O247" s="12">
        <f t="shared" ca="1" si="105"/>
        <v>1.004317122</v>
      </c>
      <c r="P247" s="17">
        <f t="shared" si="116"/>
        <v>0</v>
      </c>
      <c r="Q247" s="14">
        <f t="shared" ca="1" si="106"/>
        <v>4.3171220000000003</v>
      </c>
      <c r="R247" s="20">
        <f t="shared" si="107"/>
        <v>0</v>
      </c>
      <c r="S247" s="14">
        <f t="shared" si="122"/>
        <v>0</v>
      </c>
      <c r="T247" s="4" t="str">
        <f t="shared" si="117"/>
        <v>J=</v>
      </c>
      <c r="U247" s="29">
        <f t="shared" si="118"/>
        <v>44980</v>
      </c>
      <c r="V247" s="3"/>
      <c r="W247" s="3"/>
      <c r="X247" s="116">
        <f>[2]Plan1!$A317</f>
        <v>46388</v>
      </c>
      <c r="Y247" s="117" t="str">
        <f>[2]Plan1!$C317</f>
        <v>Confraternização Universal</v>
      </c>
      <c r="Z247" s="89"/>
      <c r="AA247" s="1"/>
      <c r="AB247" s="3"/>
      <c r="AC247" s="86"/>
      <c r="AD247" s="86"/>
      <c r="AE247" s="86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2">
        <f t="shared" si="119"/>
        <v>44959</v>
      </c>
      <c r="B248" s="83">
        <f t="shared" ca="1" si="120"/>
        <v>1004.935375</v>
      </c>
      <c r="C248" s="14">
        <f t="shared" si="108"/>
        <v>1000</v>
      </c>
      <c r="D248" s="58">
        <f t="shared" si="109"/>
        <v>44956</v>
      </c>
      <c r="E248" s="56">
        <f ca="1">IF(D248&lt;$B$1,VLOOKUP(D248,[1]DI!$A$4:$B$15000,2,FALSE),0)</f>
        <v>0.13650000000000001</v>
      </c>
      <c r="F248" s="14">
        <f t="shared" ca="1" si="110"/>
        <v>1.00050788</v>
      </c>
      <c r="G248" s="85">
        <f t="shared" ca="1" si="123"/>
        <v>1.1209298088614199</v>
      </c>
      <c r="H248" s="85">
        <f t="shared" ca="1" si="111"/>
        <v>1.1163858174732799</v>
      </c>
      <c r="I248" s="14">
        <f t="shared" ca="1" si="121"/>
        <v>1.0040702699999999</v>
      </c>
      <c r="J248" s="13">
        <f t="shared" si="112"/>
        <v>2.75E-2</v>
      </c>
      <c r="K248" s="29">
        <f t="shared" si="113"/>
        <v>44949</v>
      </c>
      <c r="L248" s="2">
        <f t="shared" si="114"/>
        <v>8</v>
      </c>
      <c r="M248" s="17">
        <f t="shared" si="115"/>
        <v>8</v>
      </c>
      <c r="N248" s="12">
        <f t="shared" si="104"/>
        <v>1.000861598</v>
      </c>
      <c r="O248" s="12">
        <f t="shared" ca="1" si="105"/>
        <v>1.0049353750000001</v>
      </c>
      <c r="P248" s="17">
        <f t="shared" si="116"/>
        <v>0</v>
      </c>
      <c r="Q248" s="14">
        <f t="shared" ca="1" si="106"/>
        <v>4.9353749999999996</v>
      </c>
      <c r="R248" s="20">
        <f t="shared" si="107"/>
        <v>0</v>
      </c>
      <c r="S248" s="14">
        <f t="shared" si="122"/>
        <v>0</v>
      </c>
      <c r="T248" s="4" t="str">
        <f t="shared" si="117"/>
        <v>J=</v>
      </c>
      <c r="U248" s="29">
        <f t="shared" si="118"/>
        <v>44980</v>
      </c>
      <c r="V248" s="3"/>
      <c r="W248" s="3"/>
      <c r="X248" s="116">
        <f>[2]Plan1!$A318</f>
        <v>46426</v>
      </c>
      <c r="Y248" s="117" t="str">
        <f>[2]Plan1!$C318</f>
        <v>Carnaval</v>
      </c>
      <c r="Z248" s="89"/>
      <c r="AA248" s="1"/>
      <c r="AB248" s="3"/>
      <c r="AC248" s="86"/>
      <c r="AD248" s="86"/>
      <c r="AE248" s="86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2">
        <f t="shared" si="119"/>
        <v>44960</v>
      </c>
      <c r="B249" s="83">
        <f t="shared" ca="1" si="120"/>
        <v>1005.5540099999999</v>
      </c>
      <c r="C249" s="14">
        <f t="shared" si="108"/>
        <v>1000</v>
      </c>
      <c r="D249" s="58">
        <f t="shared" si="109"/>
        <v>44957</v>
      </c>
      <c r="E249" s="56">
        <f ca="1">IF(D249&lt;$B$1,VLOOKUP(D249,[1]DI!$A$4:$B$15000,2,FALSE),0)</f>
        <v>0.13650000000000001</v>
      </c>
      <c r="F249" s="14">
        <f t="shared" ca="1" si="110"/>
        <v>1.00050788</v>
      </c>
      <c r="G249" s="85">
        <f t="shared" ca="1" si="123"/>
        <v>1.12149910669274</v>
      </c>
      <c r="H249" s="85">
        <f t="shared" ca="1" si="111"/>
        <v>1.1163858174732799</v>
      </c>
      <c r="I249" s="14">
        <f t="shared" ca="1" si="121"/>
        <v>1.00458022</v>
      </c>
      <c r="J249" s="13">
        <f t="shared" si="112"/>
        <v>2.75E-2</v>
      </c>
      <c r="K249" s="29">
        <f t="shared" si="113"/>
        <v>44949</v>
      </c>
      <c r="L249" s="2">
        <f t="shared" si="114"/>
        <v>9</v>
      </c>
      <c r="M249" s="17">
        <f t="shared" si="115"/>
        <v>9</v>
      </c>
      <c r="N249" s="12">
        <f t="shared" si="104"/>
        <v>1.0009693500000001</v>
      </c>
      <c r="O249" s="12">
        <f t="shared" ca="1" si="105"/>
        <v>1.00555401</v>
      </c>
      <c r="P249" s="17">
        <f t="shared" si="116"/>
        <v>0</v>
      </c>
      <c r="Q249" s="14">
        <f t="shared" ca="1" si="106"/>
        <v>5.5540099999999999</v>
      </c>
      <c r="R249" s="20">
        <f t="shared" si="107"/>
        <v>0</v>
      </c>
      <c r="S249" s="14">
        <f t="shared" si="122"/>
        <v>0</v>
      </c>
      <c r="T249" s="4" t="str">
        <f t="shared" si="117"/>
        <v>J=</v>
      </c>
      <c r="U249" s="29">
        <f t="shared" si="118"/>
        <v>44980</v>
      </c>
      <c r="V249" s="3"/>
      <c r="W249" s="3"/>
      <c r="X249" s="116">
        <f>[2]Plan1!$A319</f>
        <v>46427</v>
      </c>
      <c r="Y249" s="117" t="str">
        <f>[2]Plan1!$C319</f>
        <v>Carnaval</v>
      </c>
      <c r="Z249" s="89"/>
      <c r="AA249" s="1"/>
      <c r="AB249" s="3"/>
      <c r="AC249" s="86"/>
      <c r="AD249" s="86"/>
      <c r="AE249" s="86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2">
        <f t="shared" si="119"/>
        <v>44963</v>
      </c>
      <c r="B250" s="83">
        <f t="shared" ca="1" si="120"/>
        <v>1006.173017</v>
      </c>
      <c r="C250" s="14">
        <f t="shared" si="108"/>
        <v>1000</v>
      </c>
      <c r="D250" s="58">
        <f t="shared" si="109"/>
        <v>44958</v>
      </c>
      <c r="E250" s="56">
        <f ca="1">IF(D250&lt;$B$1,VLOOKUP(D250,[1]DI!$A$4:$B$15000,2,FALSE),0)</f>
        <v>0.13650000000000001</v>
      </c>
      <c r="F250" s="14">
        <f t="shared" ca="1" si="110"/>
        <v>1.00050788</v>
      </c>
      <c r="G250" s="85">
        <f t="shared" ca="1" si="123"/>
        <v>1.12206869365905</v>
      </c>
      <c r="H250" s="85">
        <f t="shared" ca="1" si="111"/>
        <v>1.1163858174732799</v>
      </c>
      <c r="I250" s="14">
        <f t="shared" ca="1" si="121"/>
        <v>1.0050904199999999</v>
      </c>
      <c r="J250" s="13">
        <f t="shared" si="112"/>
        <v>2.75E-2</v>
      </c>
      <c r="K250" s="29">
        <f t="shared" si="113"/>
        <v>44949</v>
      </c>
      <c r="L250" s="2">
        <f t="shared" si="114"/>
        <v>10</v>
      </c>
      <c r="M250" s="17">
        <f t="shared" si="115"/>
        <v>10</v>
      </c>
      <c r="N250" s="12">
        <f t="shared" si="104"/>
        <v>1.0010771140000001</v>
      </c>
      <c r="O250" s="12">
        <f t="shared" ca="1" si="105"/>
        <v>1.0061730170000001</v>
      </c>
      <c r="P250" s="17">
        <f t="shared" si="116"/>
        <v>0</v>
      </c>
      <c r="Q250" s="14">
        <f t="shared" ca="1" si="106"/>
        <v>6.1730169999999998</v>
      </c>
      <c r="R250" s="20">
        <f t="shared" si="107"/>
        <v>0</v>
      </c>
      <c r="S250" s="14">
        <f t="shared" si="122"/>
        <v>0</v>
      </c>
      <c r="T250" s="4" t="str">
        <f t="shared" si="117"/>
        <v>J=</v>
      </c>
      <c r="U250" s="29">
        <f t="shared" si="118"/>
        <v>44980</v>
      </c>
      <c r="V250" s="3"/>
      <c r="W250" s="3"/>
      <c r="X250" s="116">
        <f>[2]Plan1!$A320</f>
        <v>46472</v>
      </c>
      <c r="Y250" s="117" t="str">
        <f>[2]Plan1!$C320</f>
        <v>Paixão de Cristo</v>
      </c>
      <c r="Z250" s="89"/>
      <c r="AA250" s="1"/>
      <c r="AB250" s="3"/>
      <c r="AC250" s="86"/>
      <c r="AD250" s="86"/>
      <c r="AE250" s="86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2">
        <f t="shared" si="119"/>
        <v>44964</v>
      </c>
      <c r="B251" s="83">
        <f t="shared" ca="1" si="120"/>
        <v>1006.792415</v>
      </c>
      <c r="C251" s="14">
        <f t="shared" si="108"/>
        <v>1000</v>
      </c>
      <c r="D251" s="58">
        <f t="shared" si="109"/>
        <v>44959</v>
      </c>
      <c r="E251" s="56">
        <f ca="1">IF(D251&lt;$B$1,VLOOKUP(D251,[1]DI!$A$4:$B$15000,2,FALSE),0)</f>
        <v>0.13650000000000001</v>
      </c>
      <c r="F251" s="14">
        <f t="shared" ca="1" si="110"/>
        <v>1.00050788</v>
      </c>
      <c r="G251" s="85">
        <f t="shared" ca="1" si="123"/>
        <v>1.1226385699071899</v>
      </c>
      <c r="H251" s="85">
        <f t="shared" ca="1" si="111"/>
        <v>1.1163858174732799</v>
      </c>
      <c r="I251" s="14">
        <f t="shared" ca="1" si="121"/>
        <v>1.00560089</v>
      </c>
      <c r="J251" s="13">
        <f t="shared" si="112"/>
        <v>2.75E-2</v>
      </c>
      <c r="K251" s="29">
        <f t="shared" si="113"/>
        <v>44949</v>
      </c>
      <c r="L251" s="2">
        <f t="shared" si="114"/>
        <v>11</v>
      </c>
      <c r="M251" s="17">
        <f t="shared" si="115"/>
        <v>11</v>
      </c>
      <c r="N251" s="12">
        <f t="shared" si="104"/>
        <v>1.0011848889999999</v>
      </c>
      <c r="O251" s="12">
        <f t="shared" ca="1" si="105"/>
        <v>1.0067924150000001</v>
      </c>
      <c r="P251" s="17">
        <f t="shared" si="116"/>
        <v>0</v>
      </c>
      <c r="Q251" s="14">
        <f t="shared" ca="1" si="106"/>
        <v>6.7924150000000001</v>
      </c>
      <c r="R251" s="20">
        <f t="shared" si="107"/>
        <v>0</v>
      </c>
      <c r="S251" s="14">
        <f t="shared" si="122"/>
        <v>0</v>
      </c>
      <c r="T251" s="4" t="str">
        <f t="shared" si="117"/>
        <v>J=</v>
      </c>
      <c r="U251" s="29">
        <f t="shared" si="118"/>
        <v>44980</v>
      </c>
      <c r="V251" s="3"/>
      <c r="W251" s="3"/>
      <c r="X251" s="116">
        <f>[2]Plan1!$A321</f>
        <v>46498</v>
      </c>
      <c r="Y251" s="117" t="str">
        <f>[2]Plan1!$C321</f>
        <v>Tiradentes</v>
      </c>
      <c r="Z251" s="89"/>
      <c r="AA251" s="1"/>
      <c r="AB251" s="3"/>
      <c r="AC251" s="86"/>
      <c r="AD251" s="86"/>
      <c r="AE251" s="86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2">
        <f t="shared" si="119"/>
        <v>44965</v>
      </c>
      <c r="B252" s="83">
        <f t="shared" ca="1" si="120"/>
        <v>1007.412186</v>
      </c>
      <c r="C252" s="14">
        <f t="shared" si="108"/>
        <v>1000</v>
      </c>
      <c r="D252" s="58">
        <f t="shared" si="109"/>
        <v>44960</v>
      </c>
      <c r="E252" s="56">
        <f ca="1">IF(D252&lt;$B$1,VLOOKUP(D252,[1]DI!$A$4:$B$15000,2,FALSE),0)</f>
        <v>0.13650000000000001</v>
      </c>
      <c r="F252" s="14">
        <f t="shared" ca="1" si="110"/>
        <v>1.00050788</v>
      </c>
      <c r="G252" s="85">
        <f t="shared" ca="1" si="123"/>
        <v>1.1232087355840701</v>
      </c>
      <c r="H252" s="85">
        <f t="shared" ca="1" si="111"/>
        <v>1.1163858174732799</v>
      </c>
      <c r="I252" s="14">
        <f t="shared" ca="1" si="121"/>
        <v>1.00611161</v>
      </c>
      <c r="J252" s="13">
        <f t="shared" si="112"/>
        <v>2.75E-2</v>
      </c>
      <c r="K252" s="29">
        <f t="shared" si="113"/>
        <v>44949</v>
      </c>
      <c r="L252" s="2">
        <f t="shared" si="114"/>
        <v>12</v>
      </c>
      <c r="M252" s="17">
        <f t="shared" si="115"/>
        <v>12</v>
      </c>
      <c r="N252" s="12">
        <f t="shared" si="104"/>
        <v>1.001292676</v>
      </c>
      <c r="O252" s="12">
        <f t="shared" ca="1" si="105"/>
        <v>1.007412186</v>
      </c>
      <c r="P252" s="17">
        <f t="shared" si="116"/>
        <v>0</v>
      </c>
      <c r="Q252" s="14">
        <f t="shared" ca="1" si="106"/>
        <v>7.4121860000000002</v>
      </c>
      <c r="R252" s="20">
        <f t="shared" si="107"/>
        <v>0</v>
      </c>
      <c r="S252" s="14">
        <f t="shared" si="122"/>
        <v>0</v>
      </c>
      <c r="T252" s="4" t="str">
        <f t="shared" si="117"/>
        <v>J=</v>
      </c>
      <c r="U252" s="29">
        <f t="shared" si="118"/>
        <v>44980</v>
      </c>
      <c r="V252" s="3"/>
      <c r="W252" s="3"/>
      <c r="X252" s="116">
        <f>[2]Plan1!$A322</f>
        <v>46508</v>
      </c>
      <c r="Y252" s="117" t="str">
        <f>[2]Plan1!$C322</f>
        <v>Dia do Trabalho</v>
      </c>
      <c r="Z252" s="89"/>
      <c r="AA252" s="1"/>
      <c r="AB252" s="3"/>
      <c r="AC252" s="86"/>
      <c r="AD252" s="86"/>
      <c r="AE252" s="86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2">
        <f t="shared" si="119"/>
        <v>44966</v>
      </c>
      <c r="B253" s="83">
        <f t="shared" ca="1" si="120"/>
        <v>1008.032349</v>
      </c>
      <c r="C253" s="14">
        <f t="shared" si="108"/>
        <v>1000</v>
      </c>
      <c r="D253" s="58">
        <f t="shared" si="109"/>
        <v>44963</v>
      </c>
      <c r="E253" s="56">
        <f ca="1">IF(D253&lt;$B$1,VLOOKUP(D253,[1]DI!$A$4:$B$15000,2,FALSE),0)</f>
        <v>0.13650000000000001</v>
      </c>
      <c r="F253" s="14">
        <f t="shared" ca="1" si="110"/>
        <v>1.00050788</v>
      </c>
      <c r="G253" s="85">
        <f t="shared" ca="1" si="123"/>
        <v>1.1237791908367001</v>
      </c>
      <c r="H253" s="85">
        <f t="shared" ca="1" si="111"/>
        <v>1.1163858174732799</v>
      </c>
      <c r="I253" s="14">
        <f t="shared" ca="1" si="121"/>
        <v>1.0066226</v>
      </c>
      <c r="J253" s="13">
        <f t="shared" si="112"/>
        <v>2.75E-2</v>
      </c>
      <c r="K253" s="29">
        <f t="shared" si="113"/>
        <v>44949</v>
      </c>
      <c r="L253" s="2">
        <f t="shared" si="114"/>
        <v>13</v>
      </c>
      <c r="M253" s="17">
        <f t="shared" si="115"/>
        <v>13</v>
      </c>
      <c r="N253" s="12">
        <f t="shared" si="104"/>
        <v>1.001400474</v>
      </c>
      <c r="O253" s="12">
        <f t="shared" ca="1" si="105"/>
        <v>1.008032349</v>
      </c>
      <c r="P253" s="17">
        <f t="shared" si="116"/>
        <v>0</v>
      </c>
      <c r="Q253" s="14">
        <f t="shared" ca="1" si="106"/>
        <v>8.032349</v>
      </c>
      <c r="R253" s="20">
        <f t="shared" si="107"/>
        <v>0</v>
      </c>
      <c r="S253" s="14">
        <f t="shared" si="122"/>
        <v>0</v>
      </c>
      <c r="T253" s="4" t="str">
        <f t="shared" si="117"/>
        <v>J=</v>
      </c>
      <c r="U253" s="29">
        <f t="shared" si="118"/>
        <v>44980</v>
      </c>
      <c r="V253" s="3"/>
      <c r="W253" s="3"/>
      <c r="X253" s="116">
        <f>[2]Plan1!$A323</f>
        <v>46534</v>
      </c>
      <c r="Y253" s="117" t="str">
        <f>[2]Plan1!$C323</f>
        <v>Corpus Christi</v>
      </c>
      <c r="Z253" s="89"/>
      <c r="AA253" s="1"/>
      <c r="AB253" s="3"/>
      <c r="AC253" s="86"/>
      <c r="AD253" s="86"/>
      <c r="AE253" s="86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2">
        <f t="shared" si="119"/>
        <v>44967</v>
      </c>
      <c r="B254" s="83">
        <f t="shared" ca="1" si="120"/>
        <v>1008.652885</v>
      </c>
      <c r="C254" s="14">
        <f t="shared" si="108"/>
        <v>1000</v>
      </c>
      <c r="D254" s="58">
        <f t="shared" si="109"/>
        <v>44964</v>
      </c>
      <c r="E254" s="56">
        <f ca="1">IF(D254&lt;$B$1,VLOOKUP(D254,[1]DI!$A$4:$B$15000,2,FALSE),0)</f>
        <v>0.13650000000000001</v>
      </c>
      <c r="F254" s="14">
        <f t="shared" ca="1" si="110"/>
        <v>1.00050788</v>
      </c>
      <c r="G254" s="85">
        <f t="shared" ca="1" si="123"/>
        <v>1.12434993581214</v>
      </c>
      <c r="H254" s="85">
        <f t="shared" ca="1" si="111"/>
        <v>1.1163858174732799</v>
      </c>
      <c r="I254" s="14">
        <f t="shared" ca="1" si="121"/>
        <v>1.0071338400000001</v>
      </c>
      <c r="J254" s="13">
        <f t="shared" si="112"/>
        <v>2.75E-2</v>
      </c>
      <c r="K254" s="29">
        <f t="shared" si="113"/>
        <v>44949</v>
      </c>
      <c r="L254" s="2">
        <f t="shared" si="114"/>
        <v>14</v>
      </c>
      <c r="M254" s="17">
        <f t="shared" si="115"/>
        <v>14</v>
      </c>
      <c r="N254" s="12">
        <f t="shared" si="104"/>
        <v>1.0015082850000001</v>
      </c>
      <c r="O254" s="12">
        <f t="shared" ca="1" si="105"/>
        <v>1.0086528850000001</v>
      </c>
      <c r="P254" s="17">
        <f t="shared" si="116"/>
        <v>0</v>
      </c>
      <c r="Q254" s="14">
        <f t="shared" ca="1" si="106"/>
        <v>8.6528849999999995</v>
      </c>
      <c r="R254" s="20">
        <f t="shared" si="107"/>
        <v>0</v>
      </c>
      <c r="S254" s="14">
        <f t="shared" si="122"/>
        <v>0</v>
      </c>
      <c r="T254" s="4" t="str">
        <f t="shared" si="117"/>
        <v>J=</v>
      </c>
      <c r="U254" s="29">
        <f t="shared" si="118"/>
        <v>44980</v>
      </c>
      <c r="V254" s="3"/>
      <c r="W254" s="3"/>
      <c r="X254" s="116">
        <f>[2]Plan1!$A324</f>
        <v>46637</v>
      </c>
      <c r="Y254" s="117" t="str">
        <f>[2]Plan1!$C324</f>
        <v>Independência do Brasil</v>
      </c>
      <c r="Z254" s="89"/>
      <c r="AA254" s="1"/>
      <c r="AB254" s="3"/>
      <c r="AC254" s="86"/>
      <c r="AD254" s="86"/>
      <c r="AE254" s="86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2">
        <f t="shared" si="119"/>
        <v>44970</v>
      </c>
      <c r="B255" s="83">
        <f t="shared" ca="1" si="120"/>
        <v>1009.273802</v>
      </c>
      <c r="C255" s="14">
        <f t="shared" si="108"/>
        <v>1000</v>
      </c>
      <c r="D255" s="58">
        <f t="shared" si="109"/>
        <v>44965</v>
      </c>
      <c r="E255" s="56">
        <f ca="1">IF(D255&lt;$B$1,VLOOKUP(D255,[1]DI!$A$4:$B$15000,2,FALSE),0)</f>
        <v>0.13650000000000001</v>
      </c>
      <c r="F255" s="14">
        <f t="shared" ca="1" si="110"/>
        <v>1.00050788</v>
      </c>
      <c r="G255" s="85">
        <f t="shared" ca="1" si="123"/>
        <v>1.12492097065754</v>
      </c>
      <c r="H255" s="85">
        <f t="shared" ca="1" si="111"/>
        <v>1.1163858174732799</v>
      </c>
      <c r="I255" s="14">
        <f t="shared" ca="1" si="121"/>
        <v>1.0076453400000001</v>
      </c>
      <c r="J255" s="13">
        <f t="shared" si="112"/>
        <v>2.75E-2</v>
      </c>
      <c r="K255" s="29">
        <f t="shared" si="113"/>
        <v>44949</v>
      </c>
      <c r="L255" s="2">
        <f t="shared" si="114"/>
        <v>15</v>
      </c>
      <c r="M255" s="17">
        <f t="shared" si="115"/>
        <v>15</v>
      </c>
      <c r="N255" s="12">
        <f t="shared" si="104"/>
        <v>1.001616106</v>
      </c>
      <c r="O255" s="12">
        <f t="shared" ca="1" si="105"/>
        <v>1.0092738020000001</v>
      </c>
      <c r="P255" s="17">
        <f t="shared" si="116"/>
        <v>0</v>
      </c>
      <c r="Q255" s="14">
        <f t="shared" ca="1" si="106"/>
        <v>9.2738019999999999</v>
      </c>
      <c r="R255" s="20">
        <f t="shared" si="107"/>
        <v>0</v>
      </c>
      <c r="S255" s="14">
        <f t="shared" si="122"/>
        <v>0</v>
      </c>
      <c r="T255" s="4" t="str">
        <f t="shared" si="117"/>
        <v>J=</v>
      </c>
      <c r="U255" s="29">
        <f t="shared" si="118"/>
        <v>44980</v>
      </c>
      <c r="V255" s="3"/>
      <c r="W255" s="3"/>
      <c r="X255" s="116">
        <f>[2]Plan1!$A325</f>
        <v>46672</v>
      </c>
      <c r="Y255" s="117" t="str">
        <f>[2]Plan1!$C325</f>
        <v>Nossa Sr.a Aparecida - Padroeira do Brasil</v>
      </c>
      <c r="Z255" s="89"/>
      <c r="AA255" s="1"/>
      <c r="AB255" s="3"/>
      <c r="AC255" s="86"/>
      <c r="AD255" s="86"/>
      <c r="AE255" s="86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2">
        <f t="shared" si="119"/>
        <v>44971</v>
      </c>
      <c r="B256" s="83">
        <f t="shared" ca="1" si="120"/>
        <v>1009.895111</v>
      </c>
      <c r="C256" s="14">
        <f t="shared" si="108"/>
        <v>1000</v>
      </c>
      <c r="D256" s="58">
        <f t="shared" si="109"/>
        <v>44966</v>
      </c>
      <c r="E256" s="56">
        <f ca="1">IF(D256&lt;$B$1,VLOOKUP(D256,[1]DI!$A$4:$B$15000,2,FALSE),0)</f>
        <v>0.13650000000000001</v>
      </c>
      <c r="F256" s="14">
        <f t="shared" ca="1" si="110"/>
        <v>1.00050788</v>
      </c>
      <c r="G256" s="85">
        <f t="shared" ca="1" si="123"/>
        <v>1.1254922955201201</v>
      </c>
      <c r="H256" s="85">
        <f t="shared" ca="1" si="111"/>
        <v>1.1163858174732799</v>
      </c>
      <c r="I256" s="14">
        <f t="shared" ca="1" si="121"/>
        <v>1.00815711</v>
      </c>
      <c r="J256" s="13">
        <f t="shared" si="112"/>
        <v>2.75E-2</v>
      </c>
      <c r="K256" s="29">
        <f t="shared" si="113"/>
        <v>44949</v>
      </c>
      <c r="L256" s="2">
        <f t="shared" si="114"/>
        <v>16</v>
      </c>
      <c r="M256" s="17">
        <f t="shared" si="115"/>
        <v>16</v>
      </c>
      <c r="N256" s="12">
        <f t="shared" si="104"/>
        <v>1.0017239389999999</v>
      </c>
      <c r="O256" s="12">
        <f t="shared" ca="1" si="105"/>
        <v>1.0098951110000001</v>
      </c>
      <c r="P256" s="17">
        <f t="shared" si="116"/>
        <v>0</v>
      </c>
      <c r="Q256" s="14">
        <f t="shared" ca="1" si="106"/>
        <v>9.895111</v>
      </c>
      <c r="R256" s="20">
        <f t="shared" si="107"/>
        <v>0</v>
      </c>
      <c r="S256" s="14">
        <f t="shared" si="122"/>
        <v>0</v>
      </c>
      <c r="T256" s="4" t="str">
        <f t="shared" si="117"/>
        <v>J=</v>
      </c>
      <c r="U256" s="29">
        <f t="shared" si="118"/>
        <v>44980</v>
      </c>
      <c r="V256" s="3"/>
      <c r="W256" s="3"/>
      <c r="X256" s="116">
        <f>[2]Plan1!$A326</f>
        <v>46693</v>
      </c>
      <c r="Y256" s="117" t="str">
        <f>[2]Plan1!$C326</f>
        <v>Finados</v>
      </c>
      <c r="Z256" s="89"/>
      <c r="AA256" s="1"/>
      <c r="AB256" s="3"/>
      <c r="AC256" s="86"/>
      <c r="AD256" s="86"/>
      <c r="AE256" s="86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2">
        <f t="shared" si="119"/>
        <v>44972</v>
      </c>
      <c r="B257" s="83">
        <f t="shared" ca="1" si="120"/>
        <v>1010.51679399</v>
      </c>
      <c r="C257" s="14">
        <f t="shared" si="108"/>
        <v>1000</v>
      </c>
      <c r="D257" s="58">
        <f t="shared" si="109"/>
        <v>44967</v>
      </c>
      <c r="E257" s="56">
        <f ca="1">IF(D257&lt;$B$1,VLOOKUP(D257,[1]DI!$A$4:$B$15000,2,FALSE),0)</f>
        <v>0.13650000000000001</v>
      </c>
      <c r="F257" s="14">
        <f t="shared" ca="1" si="110"/>
        <v>1.00050788</v>
      </c>
      <c r="G257" s="85">
        <f t="shared" ca="1" si="123"/>
        <v>1.1260639105471699</v>
      </c>
      <c r="H257" s="85">
        <f t="shared" ca="1" si="111"/>
        <v>1.1163858174732799</v>
      </c>
      <c r="I257" s="14">
        <f t="shared" ca="1" si="121"/>
        <v>1.0086691299999999</v>
      </c>
      <c r="J257" s="13">
        <f t="shared" si="112"/>
        <v>2.75E-2</v>
      </c>
      <c r="K257" s="29">
        <f t="shared" si="113"/>
        <v>44949</v>
      </c>
      <c r="L257" s="2">
        <f t="shared" si="114"/>
        <v>17</v>
      </c>
      <c r="M257" s="17">
        <f t="shared" si="115"/>
        <v>17</v>
      </c>
      <c r="N257" s="12">
        <f t="shared" si="104"/>
        <v>1.0018317839999999</v>
      </c>
      <c r="O257" s="12">
        <f t="shared" ca="1" si="105"/>
        <v>1.0105167939999999</v>
      </c>
      <c r="P257" s="17">
        <f t="shared" si="116"/>
        <v>0</v>
      </c>
      <c r="Q257" s="14">
        <f t="shared" ca="1" si="106"/>
        <v>10.51679399</v>
      </c>
      <c r="R257" s="20">
        <f t="shared" si="107"/>
        <v>0</v>
      </c>
      <c r="S257" s="14">
        <f t="shared" si="122"/>
        <v>0</v>
      </c>
      <c r="T257" s="4" t="str">
        <f t="shared" si="117"/>
        <v>J=</v>
      </c>
      <c r="U257" s="29">
        <f t="shared" si="118"/>
        <v>44980</v>
      </c>
      <c r="V257" s="3"/>
      <c r="W257" s="3"/>
      <c r="X257" s="116">
        <f>[2]Plan1!$A327</f>
        <v>46706</v>
      </c>
      <c r="Y257" s="117" t="str">
        <f>[2]Plan1!$C327</f>
        <v>Proclamação da República</v>
      </c>
      <c r="Z257" s="89"/>
      <c r="AA257" s="1"/>
      <c r="AB257" s="3"/>
      <c r="AC257" s="86"/>
      <c r="AD257" s="86"/>
      <c r="AE257" s="86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2">
        <f t="shared" si="119"/>
        <v>44973</v>
      </c>
      <c r="B258" s="83">
        <f t="shared" ca="1" si="120"/>
        <v>1011.13886</v>
      </c>
      <c r="C258" s="14">
        <f t="shared" si="108"/>
        <v>1000</v>
      </c>
      <c r="D258" s="58">
        <f t="shared" si="109"/>
        <v>44970</v>
      </c>
      <c r="E258" s="56">
        <f ca="1">IF(D258&lt;$B$1,VLOOKUP(D258,[1]DI!$A$4:$B$15000,2,FALSE),0)</f>
        <v>0.13650000000000001</v>
      </c>
      <c r="F258" s="14">
        <f t="shared" ca="1" si="110"/>
        <v>1.00050788</v>
      </c>
      <c r="G258" s="85">
        <f t="shared" ca="1" si="123"/>
        <v>1.1266358158860601</v>
      </c>
      <c r="H258" s="85">
        <f t="shared" ca="1" si="111"/>
        <v>1.1163858174732799</v>
      </c>
      <c r="I258" s="14">
        <f t="shared" ca="1" si="121"/>
        <v>1.0091814100000001</v>
      </c>
      <c r="J258" s="13">
        <f t="shared" si="112"/>
        <v>2.75E-2</v>
      </c>
      <c r="K258" s="29">
        <f t="shared" si="113"/>
        <v>44949</v>
      </c>
      <c r="L258" s="2">
        <f t="shared" si="114"/>
        <v>18</v>
      </c>
      <c r="M258" s="17">
        <f t="shared" si="115"/>
        <v>18</v>
      </c>
      <c r="N258" s="12">
        <f t="shared" si="104"/>
        <v>1.0019396410000001</v>
      </c>
      <c r="O258" s="12">
        <f t="shared" ca="1" si="105"/>
        <v>1.01113886</v>
      </c>
      <c r="P258" s="17">
        <f t="shared" si="116"/>
        <v>0</v>
      </c>
      <c r="Q258" s="14">
        <f t="shared" ca="1" si="106"/>
        <v>11.138859999999999</v>
      </c>
      <c r="R258" s="20">
        <f t="shared" si="107"/>
        <v>0</v>
      </c>
      <c r="S258" s="14">
        <f t="shared" si="122"/>
        <v>0</v>
      </c>
      <c r="T258" s="4" t="str">
        <f t="shared" si="117"/>
        <v>J=</v>
      </c>
      <c r="U258" s="29">
        <f t="shared" si="118"/>
        <v>44980</v>
      </c>
      <c r="V258" s="3"/>
      <c r="W258" s="3"/>
      <c r="X258" s="116">
        <f>[2]Plan1!$A328</f>
        <v>46711</v>
      </c>
      <c r="Y258" s="117" t="str">
        <f>[2]Plan1!$C328</f>
        <v>Dia Nacional de Zumbi e da Consciência Negra</v>
      </c>
      <c r="Z258" s="89"/>
      <c r="AA258" s="1"/>
      <c r="AB258" s="3"/>
      <c r="AC258" s="86"/>
      <c r="AD258" s="86"/>
      <c r="AE258" s="86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2">
        <f t="shared" si="119"/>
        <v>44974</v>
      </c>
      <c r="B259" s="83">
        <f t="shared" ca="1" si="120"/>
        <v>1011.76131699</v>
      </c>
      <c r="C259" s="14">
        <f t="shared" si="108"/>
        <v>1000</v>
      </c>
      <c r="D259" s="58">
        <f t="shared" si="109"/>
        <v>44971</v>
      </c>
      <c r="E259" s="56">
        <f ca="1">IF(D259&lt;$B$1,VLOOKUP(D259,[1]DI!$A$4:$B$15000,2,FALSE),0)</f>
        <v>0.13650000000000001</v>
      </c>
      <c r="F259" s="14">
        <f t="shared" ca="1" si="110"/>
        <v>1.00050788</v>
      </c>
      <c r="G259" s="85">
        <f t="shared" ca="1" si="123"/>
        <v>1.12720801168423</v>
      </c>
      <c r="H259" s="85">
        <f t="shared" ca="1" si="111"/>
        <v>1.1163858174732799</v>
      </c>
      <c r="I259" s="14">
        <f t="shared" ca="1" si="121"/>
        <v>1.0096939599999999</v>
      </c>
      <c r="J259" s="13">
        <f t="shared" si="112"/>
        <v>2.75E-2</v>
      </c>
      <c r="K259" s="29">
        <f t="shared" si="113"/>
        <v>44949</v>
      </c>
      <c r="L259" s="2">
        <f t="shared" si="114"/>
        <v>19</v>
      </c>
      <c r="M259" s="17">
        <f t="shared" si="115"/>
        <v>19</v>
      </c>
      <c r="N259" s="12">
        <f t="shared" si="104"/>
        <v>1.0020475090000001</v>
      </c>
      <c r="O259" s="12">
        <f t="shared" ca="1" si="105"/>
        <v>1.0117613169999999</v>
      </c>
      <c r="P259" s="17">
        <f t="shared" si="116"/>
        <v>0</v>
      </c>
      <c r="Q259" s="14">
        <f t="shared" ca="1" si="106"/>
        <v>11.761316989999999</v>
      </c>
      <c r="R259" s="20">
        <f t="shared" si="107"/>
        <v>0</v>
      </c>
      <c r="S259" s="14">
        <f t="shared" si="122"/>
        <v>0</v>
      </c>
      <c r="T259" s="4" t="str">
        <f t="shared" si="117"/>
        <v>J=</v>
      </c>
      <c r="U259" s="29">
        <f t="shared" si="118"/>
        <v>44980</v>
      </c>
      <c r="V259" s="3"/>
      <c r="W259" s="3"/>
      <c r="X259" s="116">
        <f>[2]Plan1!$A329</f>
        <v>46746</v>
      </c>
      <c r="Y259" s="117" t="str">
        <f>[2]Plan1!$C329</f>
        <v>Natal</v>
      </c>
      <c r="Z259" s="89"/>
      <c r="AA259" s="1"/>
      <c r="AB259" s="3"/>
      <c r="AC259" s="86"/>
      <c r="AD259" s="86"/>
      <c r="AE259" s="86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2">
        <f t="shared" si="119"/>
        <v>44979</v>
      </c>
      <c r="B260" s="83">
        <f t="shared" ca="1" si="120"/>
        <v>1012.384148</v>
      </c>
      <c r="C260" s="14">
        <f t="shared" si="108"/>
        <v>1000</v>
      </c>
      <c r="D260" s="58">
        <f t="shared" si="109"/>
        <v>44972</v>
      </c>
      <c r="E260" s="56">
        <f ca="1">IF(D260&lt;$B$1,VLOOKUP(D260,[1]DI!$A$4:$B$15000,2,FALSE),0)</f>
        <v>0.13650000000000001</v>
      </c>
      <c r="F260" s="14">
        <f t="shared" ca="1" si="110"/>
        <v>1.00050788</v>
      </c>
      <c r="G260" s="85">
        <f t="shared" ca="1" si="123"/>
        <v>1.1277804980891999</v>
      </c>
      <c r="H260" s="85">
        <f t="shared" ca="1" si="111"/>
        <v>1.1163858174732799</v>
      </c>
      <c r="I260" s="14">
        <f t="shared" ca="1" si="121"/>
        <v>1.01020676</v>
      </c>
      <c r="J260" s="13">
        <f t="shared" si="112"/>
        <v>2.75E-2</v>
      </c>
      <c r="K260" s="29">
        <f t="shared" si="113"/>
        <v>44949</v>
      </c>
      <c r="L260" s="2">
        <f t="shared" si="114"/>
        <v>20</v>
      </c>
      <c r="M260" s="17">
        <f t="shared" si="115"/>
        <v>20</v>
      </c>
      <c r="N260" s="12">
        <f t="shared" si="104"/>
        <v>1.002155388</v>
      </c>
      <c r="O260" s="12">
        <f t="shared" ca="1" si="105"/>
        <v>1.012384148</v>
      </c>
      <c r="P260" s="17">
        <f t="shared" si="116"/>
        <v>0</v>
      </c>
      <c r="Q260" s="14">
        <f t="shared" ca="1" si="106"/>
        <v>12.384148</v>
      </c>
      <c r="R260" s="20">
        <f t="shared" si="107"/>
        <v>0</v>
      </c>
      <c r="S260" s="14">
        <f t="shared" si="122"/>
        <v>0</v>
      </c>
      <c r="T260" s="4" t="str">
        <f t="shared" si="117"/>
        <v>J=</v>
      </c>
      <c r="U260" s="29">
        <f t="shared" si="118"/>
        <v>44980</v>
      </c>
      <c r="V260" s="3"/>
      <c r="W260" s="3"/>
      <c r="X260" s="116">
        <f>[2]Plan1!$A330</f>
        <v>46753</v>
      </c>
      <c r="Y260" s="117" t="str">
        <f>[2]Plan1!$C330</f>
        <v>Confraternização Universal</v>
      </c>
      <c r="Z260" s="89"/>
      <c r="AA260" s="1"/>
      <c r="AB260" s="3"/>
      <c r="AC260" s="86"/>
      <c r="AD260" s="86"/>
      <c r="AE260" s="86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2">
        <f t="shared" si="119"/>
        <v>44980</v>
      </c>
      <c r="B261" s="83">
        <f t="shared" ca="1" si="120"/>
        <v>1013.0073620000001</v>
      </c>
      <c r="C261" s="14">
        <f t="shared" si="108"/>
        <v>1000</v>
      </c>
      <c r="D261" s="58">
        <f t="shared" si="109"/>
        <v>44973</v>
      </c>
      <c r="E261" s="56">
        <f ca="1">IF(D261&lt;$B$1,VLOOKUP(D261,[1]DI!$A$4:$B$15000,2,FALSE),0)</f>
        <v>0.13650000000000001</v>
      </c>
      <c r="F261" s="14">
        <f t="shared" ca="1" si="110"/>
        <v>1.00050788</v>
      </c>
      <c r="G261" s="85">
        <f t="shared" ca="1" si="123"/>
        <v>1.1283532752485701</v>
      </c>
      <c r="H261" s="85">
        <f t="shared" ca="1" si="111"/>
        <v>1.1163858174732799</v>
      </c>
      <c r="I261" s="14">
        <f t="shared" ca="1" si="121"/>
        <v>1.01071982</v>
      </c>
      <c r="J261" s="13">
        <f t="shared" si="112"/>
        <v>2.75E-2</v>
      </c>
      <c r="K261" s="29">
        <f t="shared" si="113"/>
        <v>44949</v>
      </c>
      <c r="L261" s="2">
        <f t="shared" si="114"/>
        <v>21</v>
      </c>
      <c r="M261" s="17">
        <f t="shared" si="115"/>
        <v>21</v>
      </c>
      <c r="N261" s="12">
        <f t="shared" si="104"/>
        <v>1.00226328</v>
      </c>
      <c r="O261" s="12">
        <f t="shared" ca="1" si="105"/>
        <v>1.013007362</v>
      </c>
      <c r="P261" s="17">
        <f t="shared" si="116"/>
        <v>12</v>
      </c>
      <c r="Q261" s="14">
        <f t="shared" ca="1" si="106"/>
        <v>13.007362000000001</v>
      </c>
      <c r="R261" s="20">
        <f t="shared" si="107"/>
        <v>0</v>
      </c>
      <c r="S261" s="14">
        <f t="shared" si="122"/>
        <v>0</v>
      </c>
      <c r="T261" s="4" t="str">
        <f t="shared" si="117"/>
        <v>J=</v>
      </c>
      <c r="U261" s="29">
        <f t="shared" si="118"/>
        <v>44980</v>
      </c>
      <c r="V261" s="3"/>
      <c r="W261" s="3"/>
      <c r="X261" s="116">
        <f>[2]Plan1!$A331</f>
        <v>46811</v>
      </c>
      <c r="Y261" s="117" t="str">
        <f>[2]Plan1!$C331</f>
        <v>Carnaval</v>
      </c>
      <c r="Z261" s="89"/>
      <c r="AA261" s="1"/>
      <c r="AB261" s="3"/>
      <c r="AC261" s="86"/>
      <c r="AD261" s="86"/>
      <c r="AE261" s="86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2">
        <f t="shared" si="119"/>
        <v>44981</v>
      </c>
      <c r="B262" s="83">
        <f t="shared" ref="B262:B325" ca="1" si="125">IF(A262&lt;=TODAY(),C262+Q262,IF(AND(A262&gt;TODAY(),A262&lt;=$B$1),IF(VLOOKUP(TODAY(),$A$10:$E$5000,4,FALSE)=0,"n.d",C262+Q262),"n.d"))</f>
        <v>1000.615594</v>
      </c>
      <c r="C262" s="14">
        <f t="shared" ref="C262:C325" si="126">(C261-S261)</f>
        <v>1000</v>
      </c>
      <c r="D262" s="58">
        <f t="shared" si="109"/>
        <v>44974</v>
      </c>
      <c r="E262" s="56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85">
        <f t="shared" ref="G262:G325" ca="1" si="128">ROUND(F261*G261,16)</f>
        <v>1.1289263433100001</v>
      </c>
      <c r="H262" s="85">
        <f t="shared" ref="H262:H325" ca="1" si="129">IF(P261&gt;0,G261,H261)</f>
        <v>1.1283532752485701</v>
      </c>
      <c r="I262" s="14">
        <f t="shared" ref="I262:I325" ca="1" si="130">ROUND(G262/H262,8)</f>
        <v>1.00050788</v>
      </c>
      <c r="J262" s="13">
        <f t="shared" si="112"/>
        <v>2.75E-2</v>
      </c>
      <c r="K262" s="29">
        <f t="shared" ref="K262:K325" si="131">IF(P261&gt;0,VLOOKUP(P261,X$12:AH$150,2),K261)</f>
        <v>44980</v>
      </c>
      <c r="L262" s="2">
        <f t="shared" ref="L262:L325" si="132">IF(A262&gt;K262,IF(NETWORKDAYS(K262,A262,$X$160:$X$544)-1=0,1,NETWORKDAYS(K262,A262,$X$160:$X$544)-1),0)</f>
        <v>1</v>
      </c>
      <c r="M262" s="17">
        <f t="shared" ref="M262:M325" si="133">IF(AND(L262=1,L261=1),1,IF(L262&gt;0,IF(L262=L261,L262+1,L262),0))</f>
        <v>1</v>
      </c>
      <c r="N262" s="12">
        <f t="shared" ref="N262:N325" si="134">ROUND((J262+1)^(M262/252),9)</f>
        <v>1.000107659</v>
      </c>
      <c r="O262" s="12">
        <f t="shared" ref="O262:O325" ca="1" si="135">ROUND(I262*N262,9)</f>
        <v>1.0006155940000001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0.61559399999999997</v>
      </c>
      <c r="R262" s="20">
        <f t="shared" si="107"/>
        <v>0</v>
      </c>
      <c r="S262" s="14">
        <f t="shared" si="122"/>
        <v>0</v>
      </c>
      <c r="T262" s="4" t="str">
        <f t="shared" ref="T262:T325" si="138">IF(P261&gt;0,VLOOKUP(P261,X$12:AH$150,10),T261)</f>
        <v>J=</v>
      </c>
      <c r="U262" s="29">
        <f t="shared" ref="U262:U325" si="139">IF(P261&gt;0,VLOOKUP(P261,X$12:AH$150,11),U261)</f>
        <v>45008</v>
      </c>
      <c r="V262" s="3"/>
      <c r="W262" s="3"/>
      <c r="X262" s="116">
        <f>[2]Plan1!$A332</f>
        <v>46812</v>
      </c>
      <c r="Y262" s="117" t="str">
        <f>[2]Plan1!$C332</f>
        <v>Carnaval</v>
      </c>
      <c r="Z262" s="89"/>
      <c r="AA262" s="1"/>
      <c r="AB262" s="3"/>
      <c r="AC262" s="86"/>
      <c r="AD262" s="86"/>
      <c r="AE262" s="86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2">
        <f t="shared" si="119"/>
        <v>44984</v>
      </c>
      <c r="B263" s="83">
        <f t="shared" ca="1" si="125"/>
        <v>1001.23156899</v>
      </c>
      <c r="C263" s="14">
        <f t="shared" si="126"/>
        <v>1000</v>
      </c>
      <c r="D263" s="58">
        <f t="shared" si="109"/>
        <v>44979</v>
      </c>
      <c r="E263" s="56">
        <f ca="1">IF(D263&lt;$B$1,VLOOKUP(D263,[1]DI!$A$4:$B$15000,2,FALSE),0)</f>
        <v>0.13650000000000001</v>
      </c>
      <c r="F263" s="14">
        <f t="shared" ca="1" si="127"/>
        <v>1.00050788</v>
      </c>
      <c r="G263" s="85">
        <f t="shared" ca="1" si="128"/>
        <v>1.1294997024212401</v>
      </c>
      <c r="H263" s="85">
        <f t="shared" ca="1" si="129"/>
        <v>1.1283532752485701</v>
      </c>
      <c r="I263" s="14">
        <f t="shared" ca="1" si="130"/>
        <v>1.00101602</v>
      </c>
      <c r="J263" s="13">
        <f t="shared" si="112"/>
        <v>2.75E-2</v>
      </c>
      <c r="K263" s="29">
        <f t="shared" si="131"/>
        <v>44980</v>
      </c>
      <c r="L263" s="2">
        <f t="shared" si="132"/>
        <v>2</v>
      </c>
      <c r="M263" s="17">
        <f t="shared" si="133"/>
        <v>2</v>
      </c>
      <c r="N263" s="12">
        <f t="shared" si="134"/>
        <v>1.0002153300000001</v>
      </c>
      <c r="O263" s="12">
        <f t="shared" ca="1" si="135"/>
        <v>1.001231569</v>
      </c>
      <c r="P263" s="17">
        <f t="shared" si="136"/>
        <v>0</v>
      </c>
      <c r="Q263" s="14">
        <f t="shared" ca="1" si="137"/>
        <v>1.23156899</v>
      </c>
      <c r="R263" s="20">
        <f t="shared" si="107"/>
        <v>0</v>
      </c>
      <c r="S263" s="14">
        <f t="shared" si="122"/>
        <v>0</v>
      </c>
      <c r="T263" s="4" t="str">
        <f t="shared" si="138"/>
        <v>J=</v>
      </c>
      <c r="U263" s="29">
        <f t="shared" si="139"/>
        <v>45008</v>
      </c>
      <c r="V263" s="3"/>
      <c r="W263" s="3"/>
      <c r="X263" s="116">
        <f>[2]Plan1!$A333</f>
        <v>46857</v>
      </c>
      <c r="Y263" s="117" t="str">
        <f>[2]Plan1!$C333</f>
        <v>Paixão de Cristo</v>
      </c>
      <c r="Z263" s="89"/>
      <c r="AA263" s="1"/>
      <c r="AB263" s="3"/>
      <c r="AC263" s="86"/>
      <c r="AD263" s="86"/>
      <c r="AE263" s="86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2">
        <f t="shared" si="119"/>
        <v>44985</v>
      </c>
      <c r="B264" s="83">
        <f t="shared" ca="1" si="125"/>
        <v>1001.8479139999999</v>
      </c>
      <c r="C264" s="14">
        <f t="shared" si="126"/>
        <v>1000</v>
      </c>
      <c r="D264" s="58">
        <f t="shared" si="109"/>
        <v>44980</v>
      </c>
      <c r="E264" s="56">
        <f ca="1">IF(D264&lt;$B$1,VLOOKUP(D264,[1]DI!$A$4:$B$15000,2,FALSE),0)</f>
        <v>0.13650000000000001</v>
      </c>
      <c r="F264" s="14">
        <f t="shared" ca="1" si="127"/>
        <v>1.00050788</v>
      </c>
      <c r="G264" s="85">
        <f t="shared" ca="1" si="128"/>
        <v>1.1300733527301099</v>
      </c>
      <c r="H264" s="85">
        <f t="shared" ca="1" si="129"/>
        <v>1.1283532752485701</v>
      </c>
      <c r="I264" s="14">
        <f t="shared" ca="1" si="130"/>
        <v>1.00152441</v>
      </c>
      <c r="J264" s="13">
        <f t="shared" si="112"/>
        <v>2.75E-2</v>
      </c>
      <c r="K264" s="29">
        <f t="shared" si="131"/>
        <v>44980</v>
      </c>
      <c r="L264" s="2">
        <f t="shared" si="132"/>
        <v>3</v>
      </c>
      <c r="M264" s="17">
        <f t="shared" si="133"/>
        <v>3</v>
      </c>
      <c r="N264" s="12">
        <f t="shared" si="134"/>
        <v>1.000323012</v>
      </c>
      <c r="O264" s="12">
        <f t="shared" ca="1" si="135"/>
        <v>1.0018479140000001</v>
      </c>
      <c r="P264" s="17">
        <f t="shared" si="136"/>
        <v>0</v>
      </c>
      <c r="Q264" s="14">
        <f t="shared" ca="1" si="137"/>
        <v>1.8479140000000001</v>
      </c>
      <c r="R264" s="20">
        <f t="shared" si="107"/>
        <v>0</v>
      </c>
      <c r="S264" s="14">
        <f t="shared" si="122"/>
        <v>0</v>
      </c>
      <c r="T264" s="4" t="str">
        <f t="shared" si="138"/>
        <v>J=</v>
      </c>
      <c r="U264" s="29">
        <f t="shared" si="139"/>
        <v>45008</v>
      </c>
      <c r="V264" s="3"/>
      <c r="W264" s="3"/>
      <c r="X264" s="116">
        <f>[2]Plan1!$A334</f>
        <v>46864</v>
      </c>
      <c r="Y264" s="117" t="str">
        <f>[2]Plan1!$C334</f>
        <v>Tiradentes</v>
      </c>
      <c r="Z264" s="89"/>
      <c r="AA264" s="1"/>
      <c r="AB264" s="3"/>
      <c r="AC264" s="86"/>
      <c r="AD264" s="86"/>
      <c r="AE264" s="86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2">
        <f t="shared" si="119"/>
        <v>44986</v>
      </c>
      <c r="B265" s="83">
        <f t="shared" ca="1" si="125"/>
        <v>1002.464652</v>
      </c>
      <c r="C265" s="14">
        <f t="shared" si="126"/>
        <v>1000</v>
      </c>
      <c r="D265" s="58">
        <f t="shared" si="109"/>
        <v>44981</v>
      </c>
      <c r="E265" s="56">
        <f ca="1">IF(D265&lt;$B$1,VLOOKUP(D265,[1]DI!$A$4:$B$15000,2,FALSE),0)</f>
        <v>0.13650000000000001</v>
      </c>
      <c r="F265" s="14">
        <f t="shared" ca="1" si="127"/>
        <v>1.00050788</v>
      </c>
      <c r="G265" s="85">
        <f t="shared" ca="1" si="128"/>
        <v>1.1306472943844901</v>
      </c>
      <c r="H265" s="85">
        <f t="shared" ca="1" si="129"/>
        <v>1.1283532752485701</v>
      </c>
      <c r="I265" s="14">
        <f t="shared" ca="1" si="130"/>
        <v>1.00203307</v>
      </c>
      <c r="J265" s="13">
        <f t="shared" si="112"/>
        <v>2.75E-2</v>
      </c>
      <c r="K265" s="29">
        <f t="shared" si="131"/>
        <v>44980</v>
      </c>
      <c r="L265" s="2">
        <f t="shared" si="132"/>
        <v>4</v>
      </c>
      <c r="M265" s="17">
        <f t="shared" si="133"/>
        <v>4</v>
      </c>
      <c r="N265" s="12">
        <f t="shared" si="134"/>
        <v>1.0004307059999999</v>
      </c>
      <c r="O265" s="12">
        <f t="shared" ca="1" si="135"/>
        <v>1.002464652</v>
      </c>
      <c r="P265" s="17">
        <f t="shared" si="136"/>
        <v>0</v>
      </c>
      <c r="Q265" s="14">
        <f t="shared" ca="1" si="137"/>
        <v>2.4646520000000001</v>
      </c>
      <c r="R265" s="20">
        <f t="shared" si="107"/>
        <v>0</v>
      </c>
      <c r="S265" s="14">
        <f t="shared" si="122"/>
        <v>0</v>
      </c>
      <c r="T265" s="4" t="str">
        <f t="shared" si="138"/>
        <v>J=</v>
      </c>
      <c r="U265" s="29">
        <f t="shared" si="139"/>
        <v>45008</v>
      </c>
      <c r="V265" s="3"/>
      <c r="W265" s="3"/>
      <c r="X265" s="116">
        <f>[2]Plan1!$A335</f>
        <v>46874</v>
      </c>
      <c r="Y265" s="117" t="str">
        <f>[2]Plan1!$C335</f>
        <v>Dia do Trabalho</v>
      </c>
      <c r="Z265" s="89"/>
      <c r="AA265" s="1"/>
      <c r="AB265" s="3"/>
      <c r="AC265" s="86"/>
      <c r="AD265" s="86"/>
      <c r="AE265" s="86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2">
        <f t="shared" si="119"/>
        <v>44987</v>
      </c>
      <c r="B266" s="83">
        <f t="shared" ca="1" si="125"/>
        <v>1003.081761</v>
      </c>
      <c r="C266" s="14">
        <f t="shared" si="126"/>
        <v>1000</v>
      </c>
      <c r="D266" s="58">
        <f t="shared" si="109"/>
        <v>44984</v>
      </c>
      <c r="E266" s="56">
        <f ca="1">IF(D266&lt;$B$1,VLOOKUP(D266,[1]DI!$A$4:$B$15000,2,FALSE),0)</f>
        <v>0.13650000000000001</v>
      </c>
      <c r="F266" s="14">
        <f t="shared" ca="1" si="127"/>
        <v>1.00050788</v>
      </c>
      <c r="G266" s="85">
        <f t="shared" ca="1" si="128"/>
        <v>1.13122152753236</v>
      </c>
      <c r="H266" s="85">
        <f t="shared" ca="1" si="129"/>
        <v>1.1283532752485701</v>
      </c>
      <c r="I266" s="14">
        <f t="shared" ca="1" si="130"/>
        <v>1.0025419799999999</v>
      </c>
      <c r="J266" s="13">
        <f t="shared" si="112"/>
        <v>2.75E-2</v>
      </c>
      <c r="K266" s="29">
        <f t="shared" si="131"/>
        <v>44980</v>
      </c>
      <c r="L266" s="2">
        <f t="shared" si="132"/>
        <v>5</v>
      </c>
      <c r="M266" s="17">
        <f t="shared" si="133"/>
        <v>5</v>
      </c>
      <c r="N266" s="12">
        <f t="shared" si="134"/>
        <v>1.000538412</v>
      </c>
      <c r="O266" s="12">
        <f t="shared" ca="1" si="135"/>
        <v>1.003081761</v>
      </c>
      <c r="P266" s="17">
        <f t="shared" si="136"/>
        <v>0</v>
      </c>
      <c r="Q266" s="14">
        <f t="shared" ca="1" si="137"/>
        <v>3.0817610000000002</v>
      </c>
      <c r="R266" s="20">
        <f t="shared" si="107"/>
        <v>0</v>
      </c>
      <c r="S266" s="14">
        <f t="shared" si="122"/>
        <v>0</v>
      </c>
      <c r="T266" s="4" t="str">
        <f t="shared" si="138"/>
        <v>J=</v>
      </c>
      <c r="U266" s="29">
        <f t="shared" si="139"/>
        <v>45008</v>
      </c>
      <c r="V266" s="3"/>
      <c r="W266" s="3"/>
      <c r="X266" s="116">
        <f>[2]Plan1!$A336</f>
        <v>46919</v>
      </c>
      <c r="Y266" s="117" t="str">
        <f>[2]Plan1!$C336</f>
        <v>Corpus Christi</v>
      </c>
      <c r="Z266" s="89"/>
      <c r="AA266" s="1"/>
      <c r="AB266" s="3"/>
      <c r="AC266" s="86"/>
      <c r="AD266" s="86"/>
      <c r="AE266" s="86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2">
        <f t="shared" si="119"/>
        <v>44988</v>
      </c>
      <c r="B267" s="83">
        <f t="shared" ca="1" si="125"/>
        <v>1003.69924999</v>
      </c>
      <c r="C267" s="14">
        <f t="shared" si="126"/>
        <v>1000</v>
      </c>
      <c r="D267" s="58">
        <f t="shared" si="109"/>
        <v>44985</v>
      </c>
      <c r="E267" s="56">
        <f ca="1">IF(D267&lt;$B$1,VLOOKUP(D267,[1]DI!$A$4:$B$15000,2,FALSE),0)</f>
        <v>0.13650000000000001</v>
      </c>
      <c r="F267" s="14">
        <f t="shared" ca="1" si="127"/>
        <v>1.00050788</v>
      </c>
      <c r="G267" s="85">
        <f t="shared" ca="1" si="128"/>
        <v>1.1317960523217601</v>
      </c>
      <c r="H267" s="85">
        <f t="shared" ca="1" si="129"/>
        <v>1.1283532752485701</v>
      </c>
      <c r="I267" s="14">
        <f t="shared" ca="1" si="130"/>
        <v>1.0030511499999999</v>
      </c>
      <c r="J267" s="13">
        <f t="shared" si="112"/>
        <v>2.75E-2</v>
      </c>
      <c r="K267" s="29">
        <f t="shared" si="131"/>
        <v>44980</v>
      </c>
      <c r="L267" s="2">
        <f t="shared" si="132"/>
        <v>6</v>
      </c>
      <c r="M267" s="17">
        <f t="shared" si="133"/>
        <v>6</v>
      </c>
      <c r="N267" s="12">
        <f t="shared" si="134"/>
        <v>1.0006461289999999</v>
      </c>
      <c r="O267" s="12">
        <f t="shared" ca="1" si="135"/>
        <v>1.0036992499999999</v>
      </c>
      <c r="P267" s="17">
        <f t="shared" si="136"/>
        <v>0</v>
      </c>
      <c r="Q267" s="14">
        <f t="shared" ca="1" si="137"/>
        <v>3.6992499900000002</v>
      </c>
      <c r="R267" s="20">
        <f t="shared" si="107"/>
        <v>0</v>
      </c>
      <c r="S267" s="14">
        <f t="shared" si="122"/>
        <v>0</v>
      </c>
      <c r="T267" s="4" t="str">
        <f t="shared" si="138"/>
        <v>J=</v>
      </c>
      <c r="U267" s="29">
        <f t="shared" si="139"/>
        <v>45008</v>
      </c>
      <c r="V267" s="3"/>
      <c r="W267" s="3"/>
      <c r="X267" s="116">
        <f>[2]Plan1!$A337</f>
        <v>47003</v>
      </c>
      <c r="Y267" s="117" t="str">
        <f>[2]Plan1!$C337</f>
        <v>Independência do Brasil</v>
      </c>
      <c r="Z267" s="89"/>
      <c r="AA267" s="1"/>
      <c r="AB267" s="3"/>
      <c r="AC267" s="86"/>
      <c r="AD267" s="86"/>
      <c r="AE267" s="86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2">
        <f t="shared" si="119"/>
        <v>44991</v>
      </c>
      <c r="B268" s="83">
        <f t="shared" ca="1" si="125"/>
        <v>1004.317122</v>
      </c>
      <c r="C268" s="14">
        <f t="shared" si="126"/>
        <v>1000</v>
      </c>
      <c r="D268" s="58">
        <f t="shared" si="109"/>
        <v>44986</v>
      </c>
      <c r="E268" s="56">
        <f ca="1">IF(D268&lt;$B$1,VLOOKUP(D268,[1]DI!$A$4:$B$15000,2,FALSE),0)</f>
        <v>0.13650000000000001</v>
      </c>
      <c r="F268" s="14">
        <f t="shared" ca="1" si="127"/>
        <v>1.00050788</v>
      </c>
      <c r="G268" s="85">
        <f t="shared" ca="1" si="128"/>
        <v>1.1323708689008101</v>
      </c>
      <c r="H268" s="85">
        <f t="shared" ca="1" si="129"/>
        <v>1.1283532752485701</v>
      </c>
      <c r="I268" s="14">
        <f t="shared" ca="1" si="130"/>
        <v>1.00356058</v>
      </c>
      <c r="J268" s="13">
        <f t="shared" si="112"/>
        <v>2.75E-2</v>
      </c>
      <c r="K268" s="29">
        <f t="shared" si="131"/>
        <v>44980</v>
      </c>
      <c r="L268" s="2">
        <f t="shared" si="132"/>
        <v>7</v>
      </c>
      <c r="M268" s="17">
        <f t="shared" si="133"/>
        <v>7</v>
      </c>
      <c r="N268" s="12">
        <f t="shared" si="134"/>
        <v>1.0007538579999999</v>
      </c>
      <c r="O268" s="12">
        <f t="shared" ca="1" si="135"/>
        <v>1.004317122</v>
      </c>
      <c r="P268" s="17">
        <f t="shared" si="136"/>
        <v>0</v>
      </c>
      <c r="Q268" s="14">
        <f t="shared" ca="1" si="137"/>
        <v>4.3171220000000003</v>
      </c>
      <c r="R268" s="20">
        <f t="shared" ref="R268:R331" si="140">IF($P268&gt;0,VLOOKUP($P268,$X$12:$AD$150,7),0)</f>
        <v>0</v>
      </c>
      <c r="S268" s="14">
        <f t="shared" si="122"/>
        <v>0</v>
      </c>
      <c r="T268" s="4" t="str">
        <f t="shared" si="138"/>
        <v>J=</v>
      </c>
      <c r="U268" s="29">
        <f t="shared" si="139"/>
        <v>45008</v>
      </c>
      <c r="V268" s="3"/>
      <c r="W268" s="3"/>
      <c r="X268" s="116">
        <f>[2]Plan1!$A338</f>
        <v>47038</v>
      </c>
      <c r="Y268" s="117" t="str">
        <f>[2]Plan1!$C338</f>
        <v>Nossa Sr.a Aparecida - Padroeira do Brasil</v>
      </c>
      <c r="Z268" s="89"/>
      <c r="AA268" s="1"/>
      <c r="AB268" s="3"/>
      <c r="AC268" s="86"/>
      <c r="AD268" s="86"/>
      <c r="AE268" s="86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2">
        <f t="shared" si="119"/>
        <v>44992</v>
      </c>
      <c r="B269" s="83">
        <f t="shared" ca="1" si="125"/>
        <v>1004.935375</v>
      </c>
      <c r="C269" s="14">
        <f t="shared" si="126"/>
        <v>1000</v>
      </c>
      <c r="D269" s="58">
        <f t="shared" ref="D269:D332" si="141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7"/>
        <v>1.00050788</v>
      </c>
      <c r="G269" s="85">
        <f t="shared" ca="1" si="128"/>
        <v>1.13294597741771</v>
      </c>
      <c r="H269" s="85">
        <f t="shared" ca="1" si="129"/>
        <v>1.1283532752485701</v>
      </c>
      <c r="I269" s="14">
        <f t="shared" ca="1" si="130"/>
        <v>1.0040702699999999</v>
      </c>
      <c r="J269" s="13">
        <f t="shared" ref="J269:J332" si="142">J268</f>
        <v>2.75E-2</v>
      </c>
      <c r="K269" s="29">
        <f t="shared" si="131"/>
        <v>44980</v>
      </c>
      <c r="L269" s="2">
        <f t="shared" si="132"/>
        <v>8</v>
      </c>
      <c r="M269" s="17">
        <f t="shared" si="133"/>
        <v>8</v>
      </c>
      <c r="N269" s="12">
        <f t="shared" si="134"/>
        <v>1.000861598</v>
      </c>
      <c r="O269" s="12">
        <f t="shared" ca="1" si="135"/>
        <v>1.0049353750000001</v>
      </c>
      <c r="P269" s="17">
        <f t="shared" si="136"/>
        <v>0</v>
      </c>
      <c r="Q269" s="14">
        <f t="shared" ca="1" si="137"/>
        <v>4.9353749999999996</v>
      </c>
      <c r="R269" s="20">
        <f t="shared" si="140"/>
        <v>0</v>
      </c>
      <c r="S269" s="14">
        <f t="shared" si="122"/>
        <v>0</v>
      </c>
      <c r="T269" s="4" t="str">
        <f t="shared" si="138"/>
        <v>J=</v>
      </c>
      <c r="U269" s="29">
        <f t="shared" si="139"/>
        <v>45008</v>
      </c>
      <c r="V269" s="3"/>
      <c r="W269" s="3"/>
      <c r="X269" s="116">
        <f>[2]Plan1!$A339</f>
        <v>47059</v>
      </c>
      <c r="Y269" s="117" t="str">
        <f>[2]Plan1!$C339</f>
        <v>Finados</v>
      </c>
      <c r="Z269" s="89"/>
      <c r="AA269" s="1"/>
      <c r="AB269" s="3"/>
      <c r="AC269" s="86"/>
      <c r="AD269" s="86"/>
      <c r="AE269" s="86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2">
        <f t="shared" ref="A270:A333" si="143">WORKDAY(A269,1,X$160:X$483)</f>
        <v>44993</v>
      </c>
      <c r="B270" s="83">
        <f t="shared" ca="1" si="125"/>
        <v>1005.5540099999999</v>
      </c>
      <c r="C270" s="14">
        <f t="shared" si="126"/>
        <v>1000</v>
      </c>
      <c r="D270" s="58">
        <f t="shared" si="141"/>
        <v>44988</v>
      </c>
      <c r="E270" s="56">
        <f ca="1">IF(D270&lt;$B$1,VLOOKUP(D270,[1]DI!$A$4:$B$15000,2,FALSE),0)</f>
        <v>0.13650000000000001</v>
      </c>
      <c r="F270" s="14">
        <f t="shared" ca="1" si="127"/>
        <v>1.00050788</v>
      </c>
      <c r="G270" s="85">
        <f t="shared" ca="1" si="128"/>
        <v>1.1335213780207201</v>
      </c>
      <c r="H270" s="85">
        <f t="shared" ca="1" si="129"/>
        <v>1.1283532752485701</v>
      </c>
      <c r="I270" s="14">
        <f t="shared" ca="1" si="130"/>
        <v>1.00458022</v>
      </c>
      <c r="J270" s="13">
        <f t="shared" si="142"/>
        <v>2.75E-2</v>
      </c>
      <c r="K270" s="29">
        <f t="shared" si="131"/>
        <v>44980</v>
      </c>
      <c r="L270" s="2">
        <f t="shared" si="132"/>
        <v>9</v>
      </c>
      <c r="M270" s="17">
        <f t="shared" si="133"/>
        <v>9</v>
      </c>
      <c r="N270" s="12">
        <f t="shared" si="134"/>
        <v>1.0009693500000001</v>
      </c>
      <c r="O270" s="12">
        <f t="shared" ca="1" si="135"/>
        <v>1.00555401</v>
      </c>
      <c r="P270" s="17">
        <f t="shared" si="136"/>
        <v>0</v>
      </c>
      <c r="Q270" s="14">
        <f t="shared" ca="1" si="137"/>
        <v>5.5540099999999999</v>
      </c>
      <c r="R270" s="20">
        <f t="shared" si="140"/>
        <v>0</v>
      </c>
      <c r="S270" s="14">
        <f t="shared" ref="S270:S333" si="144">IF(P270&gt;0,TRUNC(R270*C270,8),0)</f>
        <v>0</v>
      </c>
      <c r="T270" s="4" t="str">
        <f t="shared" si="138"/>
        <v>J=</v>
      </c>
      <c r="U270" s="29">
        <f t="shared" si="139"/>
        <v>45008</v>
      </c>
      <c r="V270" s="3"/>
      <c r="W270" s="3"/>
      <c r="X270" s="116">
        <f>[2]Plan1!$A340</f>
        <v>47072</v>
      </c>
      <c r="Y270" s="117" t="str">
        <f>[2]Plan1!$C340</f>
        <v>Proclamação da República</v>
      </c>
      <c r="Z270" s="89"/>
      <c r="AA270" s="1"/>
      <c r="AB270" s="3"/>
      <c r="AC270" s="86"/>
      <c r="AD270" s="86"/>
      <c r="AE270" s="86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2">
        <f t="shared" si="143"/>
        <v>44994</v>
      </c>
      <c r="B271" s="83">
        <f t="shared" ca="1" si="125"/>
        <v>1006.173017</v>
      </c>
      <c r="C271" s="14">
        <f t="shared" si="126"/>
        <v>1000</v>
      </c>
      <c r="D271" s="58">
        <f t="shared" si="141"/>
        <v>44991</v>
      </c>
      <c r="E271" s="56">
        <f ca="1">IF(D271&lt;$B$1,VLOOKUP(D271,[1]DI!$A$4:$B$15000,2,FALSE),0)</f>
        <v>0.13650000000000001</v>
      </c>
      <c r="F271" s="14">
        <f t="shared" ca="1" si="127"/>
        <v>1.00050788</v>
      </c>
      <c r="G271" s="85">
        <f t="shared" ca="1" si="128"/>
        <v>1.1340970708581899</v>
      </c>
      <c r="H271" s="85">
        <f t="shared" ca="1" si="129"/>
        <v>1.1283532752485701</v>
      </c>
      <c r="I271" s="14">
        <f t="shared" ca="1" si="130"/>
        <v>1.0050904199999999</v>
      </c>
      <c r="J271" s="13">
        <f t="shared" si="142"/>
        <v>2.75E-2</v>
      </c>
      <c r="K271" s="29">
        <f t="shared" si="131"/>
        <v>44980</v>
      </c>
      <c r="L271" s="2">
        <f t="shared" si="132"/>
        <v>10</v>
      </c>
      <c r="M271" s="17">
        <f t="shared" si="133"/>
        <v>10</v>
      </c>
      <c r="N271" s="12">
        <f t="shared" si="134"/>
        <v>1.0010771140000001</v>
      </c>
      <c r="O271" s="12">
        <f t="shared" ca="1" si="135"/>
        <v>1.0061730170000001</v>
      </c>
      <c r="P271" s="17">
        <f t="shared" si="136"/>
        <v>0</v>
      </c>
      <c r="Q271" s="14">
        <f t="shared" ca="1" si="137"/>
        <v>6.1730169999999998</v>
      </c>
      <c r="R271" s="20">
        <f t="shared" si="140"/>
        <v>0</v>
      </c>
      <c r="S271" s="14">
        <f t="shared" si="144"/>
        <v>0</v>
      </c>
      <c r="T271" s="4" t="str">
        <f t="shared" si="138"/>
        <v>J=</v>
      </c>
      <c r="U271" s="29">
        <f t="shared" si="139"/>
        <v>45008</v>
      </c>
      <c r="V271" s="3"/>
      <c r="W271" s="3"/>
      <c r="X271" s="116">
        <f>[2]Plan1!$A341</f>
        <v>47077</v>
      </c>
      <c r="Y271" s="117" t="str">
        <f>[2]Plan1!$C341</f>
        <v>Dia Nacional de Zumbi e da Consciência Negra</v>
      </c>
      <c r="Z271" s="89"/>
      <c r="AA271" s="1"/>
      <c r="AB271" s="3"/>
      <c r="AC271" s="86"/>
      <c r="AD271" s="86"/>
      <c r="AE271" s="86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2">
        <f t="shared" si="143"/>
        <v>44995</v>
      </c>
      <c r="B272" s="83">
        <f t="shared" ca="1" si="125"/>
        <v>1006.792415</v>
      </c>
      <c r="C272" s="14">
        <f t="shared" si="126"/>
        <v>1000</v>
      </c>
      <c r="D272" s="58">
        <f t="shared" si="141"/>
        <v>44992</v>
      </c>
      <c r="E272" s="56">
        <f ca="1">IF(D272&lt;$B$1,VLOOKUP(D272,[1]DI!$A$4:$B$15000,2,FALSE),0)</f>
        <v>0.13650000000000001</v>
      </c>
      <c r="F272" s="14">
        <f t="shared" ca="1" si="127"/>
        <v>1.00050788</v>
      </c>
      <c r="G272" s="85">
        <f t="shared" ca="1" si="128"/>
        <v>1.1346730560785401</v>
      </c>
      <c r="H272" s="85">
        <f t="shared" ca="1" si="129"/>
        <v>1.1283532752485701</v>
      </c>
      <c r="I272" s="14">
        <f t="shared" ca="1" si="130"/>
        <v>1.00560089</v>
      </c>
      <c r="J272" s="13">
        <f t="shared" si="142"/>
        <v>2.75E-2</v>
      </c>
      <c r="K272" s="29">
        <f t="shared" si="131"/>
        <v>44980</v>
      </c>
      <c r="L272" s="2">
        <f t="shared" si="132"/>
        <v>11</v>
      </c>
      <c r="M272" s="17">
        <f t="shared" si="133"/>
        <v>11</v>
      </c>
      <c r="N272" s="12">
        <f t="shared" si="134"/>
        <v>1.0011848889999999</v>
      </c>
      <c r="O272" s="12">
        <f t="shared" ca="1" si="135"/>
        <v>1.0067924150000001</v>
      </c>
      <c r="P272" s="17">
        <f t="shared" si="136"/>
        <v>0</v>
      </c>
      <c r="Q272" s="14">
        <f t="shared" ca="1" si="137"/>
        <v>6.7924150000000001</v>
      </c>
      <c r="R272" s="20">
        <f t="shared" si="140"/>
        <v>0</v>
      </c>
      <c r="S272" s="14">
        <f t="shared" si="144"/>
        <v>0</v>
      </c>
      <c r="T272" s="4" t="str">
        <f t="shared" si="138"/>
        <v>J=</v>
      </c>
      <c r="U272" s="29">
        <f t="shared" si="139"/>
        <v>45008</v>
      </c>
      <c r="V272" s="3"/>
      <c r="W272" s="3"/>
      <c r="X272" s="116">
        <f>[2]Plan1!$A342</f>
        <v>47112</v>
      </c>
      <c r="Y272" s="117" t="str">
        <f>[2]Plan1!$C342</f>
        <v>Natal</v>
      </c>
      <c r="Z272" s="89"/>
      <c r="AA272" s="1"/>
      <c r="AB272" s="3"/>
      <c r="AC272" s="86"/>
      <c r="AD272" s="86"/>
      <c r="AE272" s="86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2">
        <f t="shared" si="143"/>
        <v>44998</v>
      </c>
      <c r="B273" s="83">
        <f t="shared" ca="1" si="125"/>
        <v>1007.412186</v>
      </c>
      <c r="C273" s="14">
        <f t="shared" si="126"/>
        <v>1000</v>
      </c>
      <c r="D273" s="58">
        <f t="shared" si="141"/>
        <v>44993</v>
      </c>
      <c r="E273" s="56">
        <f ca="1">IF(D273&lt;$B$1,VLOOKUP(D273,[1]DI!$A$4:$B$15000,2,FALSE),0)</f>
        <v>0.13650000000000001</v>
      </c>
      <c r="F273" s="14">
        <f t="shared" ca="1" si="127"/>
        <v>1.00050788</v>
      </c>
      <c r="G273" s="85">
        <f t="shared" ca="1" si="128"/>
        <v>1.1352493338302601</v>
      </c>
      <c r="H273" s="85">
        <f t="shared" ca="1" si="129"/>
        <v>1.1283532752485701</v>
      </c>
      <c r="I273" s="14">
        <f t="shared" ca="1" si="130"/>
        <v>1.00611161</v>
      </c>
      <c r="J273" s="13">
        <f t="shared" si="142"/>
        <v>2.75E-2</v>
      </c>
      <c r="K273" s="29">
        <f t="shared" si="131"/>
        <v>44980</v>
      </c>
      <c r="L273" s="2">
        <f t="shared" si="132"/>
        <v>12</v>
      </c>
      <c r="M273" s="17">
        <f t="shared" si="133"/>
        <v>12</v>
      </c>
      <c r="N273" s="12">
        <f t="shared" si="134"/>
        <v>1.001292676</v>
      </c>
      <c r="O273" s="12">
        <f t="shared" ca="1" si="135"/>
        <v>1.007412186</v>
      </c>
      <c r="P273" s="17">
        <f t="shared" si="136"/>
        <v>0</v>
      </c>
      <c r="Q273" s="14">
        <f t="shared" ca="1" si="137"/>
        <v>7.4121860000000002</v>
      </c>
      <c r="R273" s="20">
        <f t="shared" si="140"/>
        <v>0</v>
      </c>
      <c r="S273" s="14">
        <f t="shared" si="144"/>
        <v>0</v>
      </c>
      <c r="T273" s="4" t="str">
        <f t="shared" si="138"/>
        <v>J=</v>
      </c>
      <c r="U273" s="29">
        <f t="shared" si="139"/>
        <v>45008</v>
      </c>
      <c r="V273" s="3"/>
      <c r="W273" s="3"/>
      <c r="X273" s="116">
        <f>[2]Plan1!$A343</f>
        <v>47119</v>
      </c>
      <c r="Y273" s="117" t="str">
        <f>[2]Plan1!$C343</f>
        <v>Confraternização Universal</v>
      </c>
      <c r="Z273" s="89"/>
      <c r="AA273" s="1"/>
      <c r="AB273" s="3"/>
      <c r="AC273" s="86"/>
      <c r="AD273" s="86"/>
      <c r="AE273" s="86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2">
        <f t="shared" si="143"/>
        <v>44999</v>
      </c>
      <c r="B274" s="83">
        <f t="shared" ca="1" si="125"/>
        <v>1008.032349</v>
      </c>
      <c r="C274" s="14">
        <f t="shared" si="126"/>
        <v>1000</v>
      </c>
      <c r="D274" s="58">
        <f t="shared" si="141"/>
        <v>44994</v>
      </c>
      <c r="E274" s="56">
        <f ca="1">IF(D274&lt;$B$1,VLOOKUP(D274,[1]DI!$A$4:$B$15000,2,FALSE),0)</f>
        <v>0.13650000000000001</v>
      </c>
      <c r="F274" s="14">
        <f t="shared" ca="1" si="127"/>
        <v>1.00050788</v>
      </c>
      <c r="G274" s="85">
        <f t="shared" ca="1" si="128"/>
        <v>1.1358259042619301</v>
      </c>
      <c r="H274" s="85">
        <f t="shared" ca="1" si="129"/>
        <v>1.1283532752485701</v>
      </c>
      <c r="I274" s="14">
        <f t="shared" ca="1" si="130"/>
        <v>1.0066226</v>
      </c>
      <c r="J274" s="13">
        <f t="shared" si="142"/>
        <v>2.75E-2</v>
      </c>
      <c r="K274" s="29">
        <f t="shared" si="131"/>
        <v>44980</v>
      </c>
      <c r="L274" s="2">
        <f t="shared" si="132"/>
        <v>13</v>
      </c>
      <c r="M274" s="17">
        <f t="shared" si="133"/>
        <v>13</v>
      </c>
      <c r="N274" s="12">
        <f t="shared" si="134"/>
        <v>1.001400474</v>
      </c>
      <c r="O274" s="12">
        <f t="shared" ca="1" si="135"/>
        <v>1.008032349</v>
      </c>
      <c r="P274" s="17">
        <f t="shared" si="136"/>
        <v>0</v>
      </c>
      <c r="Q274" s="14">
        <f t="shared" ca="1" si="137"/>
        <v>8.032349</v>
      </c>
      <c r="R274" s="20">
        <f t="shared" si="140"/>
        <v>0</v>
      </c>
      <c r="S274" s="14">
        <f t="shared" si="144"/>
        <v>0</v>
      </c>
      <c r="T274" s="4" t="str">
        <f t="shared" si="138"/>
        <v>J=</v>
      </c>
      <c r="U274" s="29">
        <f t="shared" si="139"/>
        <v>45008</v>
      </c>
      <c r="V274" s="3"/>
      <c r="W274" s="3"/>
      <c r="X274" s="116">
        <f>[2]Plan1!$A344</f>
        <v>47161</v>
      </c>
      <c r="Y274" s="117" t="str">
        <f>[2]Plan1!$C344</f>
        <v>Carnaval</v>
      </c>
      <c r="Z274" s="89"/>
      <c r="AA274" s="1"/>
      <c r="AB274" s="3"/>
      <c r="AC274" s="86"/>
      <c r="AD274" s="86"/>
      <c r="AE274" s="86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2">
        <f t="shared" si="143"/>
        <v>45000</v>
      </c>
      <c r="B275" s="83">
        <f t="shared" ca="1" si="125"/>
        <v>1008.652885</v>
      </c>
      <c r="C275" s="14">
        <f t="shared" si="126"/>
        <v>1000</v>
      </c>
      <c r="D275" s="58">
        <f t="shared" si="141"/>
        <v>44995</v>
      </c>
      <c r="E275" s="56">
        <f ca="1">IF(D275&lt;$B$1,VLOOKUP(D275,[1]DI!$A$4:$B$15000,2,FALSE),0)</f>
        <v>0.13650000000000001</v>
      </c>
      <c r="F275" s="14">
        <f t="shared" ca="1" si="127"/>
        <v>1.00050788</v>
      </c>
      <c r="G275" s="85">
        <f t="shared" ca="1" si="128"/>
        <v>1.1364027675221899</v>
      </c>
      <c r="H275" s="85">
        <f t="shared" ca="1" si="129"/>
        <v>1.1283532752485701</v>
      </c>
      <c r="I275" s="14">
        <f t="shared" ca="1" si="130"/>
        <v>1.0071338400000001</v>
      </c>
      <c r="J275" s="13">
        <f t="shared" si="142"/>
        <v>2.75E-2</v>
      </c>
      <c r="K275" s="29">
        <f t="shared" si="131"/>
        <v>44980</v>
      </c>
      <c r="L275" s="2">
        <f t="shared" si="132"/>
        <v>14</v>
      </c>
      <c r="M275" s="17">
        <f t="shared" si="133"/>
        <v>14</v>
      </c>
      <c r="N275" s="12">
        <f t="shared" si="134"/>
        <v>1.0015082850000001</v>
      </c>
      <c r="O275" s="12">
        <f t="shared" ca="1" si="135"/>
        <v>1.0086528850000001</v>
      </c>
      <c r="P275" s="17">
        <f t="shared" si="136"/>
        <v>0</v>
      </c>
      <c r="Q275" s="14">
        <f t="shared" ca="1" si="137"/>
        <v>8.6528849999999995</v>
      </c>
      <c r="R275" s="20">
        <f t="shared" si="140"/>
        <v>0</v>
      </c>
      <c r="S275" s="14">
        <f t="shared" si="144"/>
        <v>0</v>
      </c>
      <c r="T275" s="4" t="str">
        <f t="shared" si="138"/>
        <v>J=</v>
      </c>
      <c r="U275" s="29">
        <f t="shared" si="139"/>
        <v>45008</v>
      </c>
      <c r="V275" s="3"/>
      <c r="W275" s="3"/>
      <c r="X275" s="116">
        <f>[2]Plan1!$A345</f>
        <v>47162</v>
      </c>
      <c r="Y275" s="117" t="str">
        <f>[2]Plan1!$C345</f>
        <v>Carnaval</v>
      </c>
      <c r="Z275" s="89"/>
      <c r="AA275" s="1"/>
      <c r="AB275" s="3"/>
      <c r="AC275" s="86"/>
      <c r="AD275" s="86"/>
      <c r="AE275" s="86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2">
        <f t="shared" si="143"/>
        <v>45001</v>
      </c>
      <c r="B276" s="83">
        <f t="shared" ca="1" si="125"/>
        <v>1009.273802</v>
      </c>
      <c r="C276" s="14">
        <f t="shared" si="126"/>
        <v>1000</v>
      </c>
      <c r="D276" s="58">
        <f t="shared" si="141"/>
        <v>44998</v>
      </c>
      <c r="E276" s="56">
        <f ca="1">IF(D276&lt;$B$1,VLOOKUP(D276,[1]DI!$A$4:$B$15000,2,FALSE),0)</f>
        <v>0.13650000000000001</v>
      </c>
      <c r="F276" s="14">
        <f t="shared" ca="1" si="127"/>
        <v>1.00050788</v>
      </c>
      <c r="G276" s="85">
        <f t="shared" ca="1" si="128"/>
        <v>1.13697992375976</v>
      </c>
      <c r="H276" s="85">
        <f t="shared" ca="1" si="129"/>
        <v>1.1283532752485701</v>
      </c>
      <c r="I276" s="14">
        <f t="shared" ca="1" si="130"/>
        <v>1.0076453400000001</v>
      </c>
      <c r="J276" s="13">
        <f t="shared" si="142"/>
        <v>2.75E-2</v>
      </c>
      <c r="K276" s="29">
        <f t="shared" si="131"/>
        <v>44980</v>
      </c>
      <c r="L276" s="2">
        <f t="shared" si="132"/>
        <v>15</v>
      </c>
      <c r="M276" s="17">
        <f t="shared" si="133"/>
        <v>15</v>
      </c>
      <c r="N276" s="12">
        <f t="shared" si="134"/>
        <v>1.001616106</v>
      </c>
      <c r="O276" s="12">
        <f t="shared" ca="1" si="135"/>
        <v>1.0092738020000001</v>
      </c>
      <c r="P276" s="17">
        <f t="shared" si="136"/>
        <v>0</v>
      </c>
      <c r="Q276" s="14">
        <f t="shared" ca="1" si="137"/>
        <v>9.2738019999999999</v>
      </c>
      <c r="R276" s="20">
        <f t="shared" si="140"/>
        <v>0</v>
      </c>
      <c r="S276" s="14">
        <f t="shared" si="144"/>
        <v>0</v>
      </c>
      <c r="T276" s="4" t="str">
        <f t="shared" si="138"/>
        <v>J=</v>
      </c>
      <c r="U276" s="29">
        <f t="shared" si="139"/>
        <v>45008</v>
      </c>
      <c r="V276" s="3"/>
      <c r="W276" s="3"/>
      <c r="X276" s="116">
        <f>[2]Plan1!$A346</f>
        <v>47207</v>
      </c>
      <c r="Y276" s="117" t="str">
        <f>[2]Plan1!$C346</f>
        <v>Paixão de Cristo</v>
      </c>
      <c r="Z276" s="89"/>
      <c r="AA276" s="1"/>
      <c r="AB276" s="3"/>
      <c r="AC276" s="86"/>
      <c r="AD276" s="86"/>
      <c r="AE276" s="86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2">
        <f t="shared" si="143"/>
        <v>45002</v>
      </c>
      <c r="B277" s="83">
        <f t="shared" ca="1" si="125"/>
        <v>1009.895111</v>
      </c>
      <c r="C277" s="14">
        <f t="shared" si="126"/>
        <v>1000</v>
      </c>
      <c r="D277" s="58">
        <f t="shared" si="141"/>
        <v>44999</v>
      </c>
      <c r="E277" s="56">
        <f ca="1">IF(D277&lt;$B$1,VLOOKUP(D277,[1]DI!$A$4:$B$15000,2,FALSE),0)</f>
        <v>0.13650000000000001</v>
      </c>
      <c r="F277" s="14">
        <f t="shared" ca="1" si="127"/>
        <v>1.00050788</v>
      </c>
      <c r="G277" s="85">
        <f t="shared" ca="1" si="128"/>
        <v>1.1375573731234401</v>
      </c>
      <c r="H277" s="85">
        <f t="shared" ca="1" si="129"/>
        <v>1.1283532752485701</v>
      </c>
      <c r="I277" s="14">
        <f t="shared" ca="1" si="130"/>
        <v>1.00815711</v>
      </c>
      <c r="J277" s="13">
        <f t="shared" si="142"/>
        <v>2.75E-2</v>
      </c>
      <c r="K277" s="29">
        <f t="shared" si="131"/>
        <v>44980</v>
      </c>
      <c r="L277" s="2">
        <f t="shared" si="132"/>
        <v>16</v>
      </c>
      <c r="M277" s="17">
        <f t="shared" si="133"/>
        <v>16</v>
      </c>
      <c r="N277" s="12">
        <f t="shared" si="134"/>
        <v>1.0017239389999999</v>
      </c>
      <c r="O277" s="12">
        <f t="shared" ca="1" si="135"/>
        <v>1.0098951110000001</v>
      </c>
      <c r="P277" s="17">
        <f t="shared" si="136"/>
        <v>0</v>
      </c>
      <c r="Q277" s="14">
        <f t="shared" ca="1" si="137"/>
        <v>9.895111</v>
      </c>
      <c r="R277" s="20">
        <f t="shared" si="140"/>
        <v>0</v>
      </c>
      <c r="S277" s="14">
        <f t="shared" si="144"/>
        <v>0</v>
      </c>
      <c r="T277" s="4" t="str">
        <f t="shared" si="138"/>
        <v>J=</v>
      </c>
      <c r="U277" s="29">
        <f t="shared" si="139"/>
        <v>45008</v>
      </c>
      <c r="V277" s="3"/>
      <c r="W277" s="3"/>
      <c r="X277" s="116">
        <f>[2]Plan1!$A347</f>
        <v>47229</v>
      </c>
      <c r="Y277" s="117" t="str">
        <f>[2]Plan1!$C347</f>
        <v>Tiradentes</v>
      </c>
      <c r="Z277" s="89"/>
      <c r="AA277" s="1"/>
      <c r="AB277" s="3"/>
      <c r="AC277" s="86"/>
      <c r="AD277" s="86"/>
      <c r="AE277" s="86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2">
        <f t="shared" si="143"/>
        <v>45005</v>
      </c>
      <c r="B278" s="83">
        <f t="shared" ca="1" si="125"/>
        <v>1010.51679399</v>
      </c>
      <c r="C278" s="14">
        <f t="shared" si="126"/>
        <v>1000</v>
      </c>
      <c r="D278" s="58">
        <f t="shared" si="141"/>
        <v>45000</v>
      </c>
      <c r="E278" s="56">
        <f ca="1">IF(D278&lt;$B$1,VLOOKUP(D278,[1]DI!$A$4:$B$15000,2,FALSE),0)</f>
        <v>0.13650000000000001</v>
      </c>
      <c r="F278" s="14">
        <f t="shared" ca="1" si="127"/>
        <v>1.00050788</v>
      </c>
      <c r="G278" s="85">
        <f t="shared" ca="1" si="128"/>
        <v>1.1381351157621</v>
      </c>
      <c r="H278" s="85">
        <f t="shared" ca="1" si="129"/>
        <v>1.1283532752485701</v>
      </c>
      <c r="I278" s="14">
        <f t="shared" ca="1" si="130"/>
        <v>1.0086691299999999</v>
      </c>
      <c r="J278" s="13">
        <f t="shared" si="142"/>
        <v>2.75E-2</v>
      </c>
      <c r="K278" s="29">
        <f t="shared" si="131"/>
        <v>44980</v>
      </c>
      <c r="L278" s="2">
        <f t="shared" si="132"/>
        <v>17</v>
      </c>
      <c r="M278" s="17">
        <f t="shared" si="133"/>
        <v>17</v>
      </c>
      <c r="N278" s="12">
        <f t="shared" si="134"/>
        <v>1.0018317839999999</v>
      </c>
      <c r="O278" s="12">
        <f t="shared" ca="1" si="135"/>
        <v>1.0105167939999999</v>
      </c>
      <c r="P278" s="17">
        <f t="shared" si="136"/>
        <v>0</v>
      </c>
      <c r="Q278" s="14">
        <f t="shared" ca="1" si="137"/>
        <v>10.51679399</v>
      </c>
      <c r="R278" s="20">
        <f t="shared" si="140"/>
        <v>0</v>
      </c>
      <c r="S278" s="14">
        <f t="shared" si="144"/>
        <v>0</v>
      </c>
      <c r="T278" s="4" t="str">
        <f t="shared" si="138"/>
        <v>J=</v>
      </c>
      <c r="U278" s="29">
        <f t="shared" si="139"/>
        <v>45008</v>
      </c>
      <c r="V278" s="3"/>
      <c r="W278" s="3"/>
      <c r="X278" s="116">
        <f>[2]Plan1!$A348</f>
        <v>47239</v>
      </c>
      <c r="Y278" s="117" t="str">
        <f>[2]Plan1!$C348</f>
        <v>Dia do Trabalho</v>
      </c>
      <c r="Z278" s="89"/>
      <c r="AA278" s="1"/>
      <c r="AB278" s="3"/>
      <c r="AC278" s="86"/>
      <c r="AD278" s="86"/>
      <c r="AE278" s="86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2">
        <f t="shared" si="143"/>
        <v>45006</v>
      </c>
      <c r="B279" s="83">
        <f t="shared" ca="1" si="125"/>
        <v>1011.13886</v>
      </c>
      <c r="C279" s="14">
        <f t="shared" si="126"/>
        <v>1000</v>
      </c>
      <c r="D279" s="58">
        <f t="shared" si="141"/>
        <v>45001</v>
      </c>
      <c r="E279" s="56">
        <f ca="1">IF(D279&lt;$B$1,VLOOKUP(D279,[1]DI!$A$4:$B$15000,2,FALSE),0)</f>
        <v>0.13650000000000001</v>
      </c>
      <c r="F279" s="14">
        <f t="shared" ca="1" si="127"/>
        <v>1.00050788</v>
      </c>
      <c r="G279" s="85">
        <f t="shared" ca="1" si="128"/>
        <v>1.13871315182469</v>
      </c>
      <c r="H279" s="85">
        <f t="shared" ca="1" si="129"/>
        <v>1.1283532752485701</v>
      </c>
      <c r="I279" s="14">
        <f t="shared" ca="1" si="130"/>
        <v>1.0091814100000001</v>
      </c>
      <c r="J279" s="13">
        <f t="shared" si="142"/>
        <v>2.75E-2</v>
      </c>
      <c r="K279" s="29">
        <f t="shared" si="131"/>
        <v>44980</v>
      </c>
      <c r="L279" s="2">
        <f t="shared" si="132"/>
        <v>18</v>
      </c>
      <c r="M279" s="17">
        <f t="shared" si="133"/>
        <v>18</v>
      </c>
      <c r="N279" s="12">
        <f t="shared" si="134"/>
        <v>1.0019396410000001</v>
      </c>
      <c r="O279" s="12">
        <f t="shared" ca="1" si="135"/>
        <v>1.01113886</v>
      </c>
      <c r="P279" s="17">
        <f t="shared" si="136"/>
        <v>0</v>
      </c>
      <c r="Q279" s="14">
        <f t="shared" ca="1" si="137"/>
        <v>11.138859999999999</v>
      </c>
      <c r="R279" s="20">
        <f t="shared" si="140"/>
        <v>0</v>
      </c>
      <c r="S279" s="14">
        <f t="shared" si="144"/>
        <v>0</v>
      </c>
      <c r="T279" s="4" t="str">
        <f t="shared" si="138"/>
        <v>J=</v>
      </c>
      <c r="U279" s="29">
        <f t="shared" si="139"/>
        <v>45008</v>
      </c>
      <c r="V279" s="3"/>
      <c r="W279" s="3"/>
      <c r="X279" s="116">
        <f>[2]Plan1!$A349</f>
        <v>47269</v>
      </c>
      <c r="Y279" s="117" t="str">
        <f>[2]Plan1!$C349</f>
        <v>Corpus Christi</v>
      </c>
      <c r="Z279" s="89"/>
      <c r="AA279" s="1"/>
      <c r="AB279" s="3"/>
      <c r="AC279" s="86"/>
      <c r="AD279" s="86"/>
      <c r="AE279" s="86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2">
        <f t="shared" si="143"/>
        <v>45007</v>
      </c>
      <c r="B280" s="83">
        <f t="shared" ca="1" si="125"/>
        <v>1011.76131699</v>
      </c>
      <c r="C280" s="14">
        <f t="shared" si="126"/>
        <v>1000</v>
      </c>
      <c r="D280" s="58">
        <f t="shared" si="141"/>
        <v>45002</v>
      </c>
      <c r="E280" s="56">
        <f ca="1">IF(D280&lt;$B$1,VLOOKUP(D280,[1]DI!$A$4:$B$15000,2,FALSE),0)</f>
        <v>0.13650000000000001</v>
      </c>
      <c r="F280" s="14">
        <f t="shared" ca="1" si="127"/>
        <v>1.00050788</v>
      </c>
      <c r="G280" s="85">
        <f t="shared" ca="1" si="128"/>
        <v>1.13929148146024</v>
      </c>
      <c r="H280" s="85">
        <f t="shared" ca="1" si="129"/>
        <v>1.1283532752485701</v>
      </c>
      <c r="I280" s="14">
        <f t="shared" ca="1" si="130"/>
        <v>1.0096939599999999</v>
      </c>
      <c r="J280" s="13">
        <f t="shared" si="142"/>
        <v>2.75E-2</v>
      </c>
      <c r="K280" s="29">
        <f t="shared" si="131"/>
        <v>44980</v>
      </c>
      <c r="L280" s="2">
        <f t="shared" si="132"/>
        <v>19</v>
      </c>
      <c r="M280" s="17">
        <f t="shared" si="133"/>
        <v>19</v>
      </c>
      <c r="N280" s="12">
        <f t="shared" si="134"/>
        <v>1.0020475090000001</v>
      </c>
      <c r="O280" s="12">
        <f t="shared" ca="1" si="135"/>
        <v>1.0117613169999999</v>
      </c>
      <c r="P280" s="17">
        <f t="shared" si="136"/>
        <v>0</v>
      </c>
      <c r="Q280" s="14">
        <f t="shared" ca="1" si="137"/>
        <v>11.761316989999999</v>
      </c>
      <c r="R280" s="20">
        <f t="shared" si="140"/>
        <v>0</v>
      </c>
      <c r="S280" s="14">
        <f t="shared" si="144"/>
        <v>0</v>
      </c>
      <c r="T280" s="4" t="str">
        <f t="shared" si="138"/>
        <v>J=</v>
      </c>
      <c r="U280" s="29">
        <f t="shared" si="139"/>
        <v>45008</v>
      </c>
      <c r="V280" s="3"/>
      <c r="W280" s="3"/>
      <c r="X280" s="116">
        <f>[2]Plan1!$A350</f>
        <v>47368</v>
      </c>
      <c r="Y280" s="117" t="str">
        <f>[2]Plan1!$C350</f>
        <v>Independência do Brasil</v>
      </c>
      <c r="Z280" s="89"/>
      <c r="AA280" s="1"/>
      <c r="AB280" s="3"/>
      <c r="AC280" s="86"/>
      <c r="AD280" s="86"/>
      <c r="AE280" s="86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2">
        <f t="shared" si="143"/>
        <v>45008</v>
      </c>
      <c r="B281" s="83">
        <f t="shared" ca="1" si="125"/>
        <v>1012.384148</v>
      </c>
      <c r="C281" s="14">
        <f t="shared" si="126"/>
        <v>1000</v>
      </c>
      <c r="D281" s="58">
        <f t="shared" si="141"/>
        <v>45005</v>
      </c>
      <c r="E281" s="56">
        <f ca="1">IF(D281&lt;$B$1,VLOOKUP(D281,[1]DI!$A$4:$B$15000,2,FALSE),0)</f>
        <v>0.13650000000000001</v>
      </c>
      <c r="F281" s="14">
        <f t="shared" ca="1" si="127"/>
        <v>1.00050788</v>
      </c>
      <c r="G281" s="85">
        <f t="shared" ca="1" si="128"/>
        <v>1.1398701048178399</v>
      </c>
      <c r="H281" s="85">
        <f t="shared" ca="1" si="129"/>
        <v>1.1283532752485701</v>
      </c>
      <c r="I281" s="14">
        <f t="shared" ca="1" si="130"/>
        <v>1.01020676</v>
      </c>
      <c r="J281" s="13">
        <f t="shared" si="142"/>
        <v>2.75E-2</v>
      </c>
      <c r="K281" s="29">
        <f t="shared" si="131"/>
        <v>44980</v>
      </c>
      <c r="L281" s="2">
        <f t="shared" si="132"/>
        <v>20</v>
      </c>
      <c r="M281" s="17">
        <f t="shared" si="133"/>
        <v>20</v>
      </c>
      <c r="N281" s="12">
        <f t="shared" si="134"/>
        <v>1.002155388</v>
      </c>
      <c r="O281" s="12">
        <f t="shared" ca="1" si="135"/>
        <v>1.012384148</v>
      </c>
      <c r="P281" s="17">
        <f t="shared" si="136"/>
        <v>13</v>
      </c>
      <c r="Q281" s="14">
        <f t="shared" ca="1" si="137"/>
        <v>12.384148</v>
      </c>
      <c r="R281" s="20">
        <f t="shared" si="140"/>
        <v>0</v>
      </c>
      <c r="S281" s="14">
        <f t="shared" si="144"/>
        <v>0</v>
      </c>
      <c r="T281" s="4" t="str">
        <f t="shared" si="138"/>
        <v>J=</v>
      </c>
      <c r="U281" s="29">
        <f t="shared" si="139"/>
        <v>45008</v>
      </c>
      <c r="V281" s="3"/>
      <c r="W281" s="3"/>
      <c r="X281" s="116">
        <f>[2]Plan1!$A351</f>
        <v>47403</v>
      </c>
      <c r="Y281" s="117" t="str">
        <f>[2]Plan1!$C351</f>
        <v>Nossa Sr.a Aparecida - Padroeira do Brasil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2">
        <f t="shared" si="143"/>
        <v>45009</v>
      </c>
      <c r="B282" s="83">
        <f t="shared" ca="1" si="125"/>
        <v>1000.615594</v>
      </c>
      <c r="C282" s="14">
        <f t="shared" si="126"/>
        <v>1000</v>
      </c>
      <c r="D282" s="58">
        <f t="shared" si="141"/>
        <v>45006</v>
      </c>
      <c r="E282" s="56">
        <f ca="1">IF(D282&lt;$B$1,VLOOKUP(D282,[1]DI!$A$4:$B$15000,2,FALSE),0)</f>
        <v>0.13650000000000001</v>
      </c>
      <c r="F282" s="14">
        <f t="shared" ca="1" si="127"/>
        <v>1.00050788</v>
      </c>
      <c r="G282" s="85">
        <f t="shared" ca="1" si="128"/>
        <v>1.1404490220466701</v>
      </c>
      <c r="H282" s="85">
        <f t="shared" ca="1" si="129"/>
        <v>1.1398701048178399</v>
      </c>
      <c r="I282" s="14">
        <f t="shared" ca="1" si="130"/>
        <v>1.00050788</v>
      </c>
      <c r="J282" s="13">
        <f t="shared" si="142"/>
        <v>2.75E-2</v>
      </c>
      <c r="K282" s="29">
        <f t="shared" si="131"/>
        <v>45008</v>
      </c>
      <c r="L282" s="2">
        <f t="shared" si="132"/>
        <v>1</v>
      </c>
      <c r="M282" s="17">
        <f t="shared" si="133"/>
        <v>1</v>
      </c>
      <c r="N282" s="12">
        <f t="shared" si="134"/>
        <v>1.000107659</v>
      </c>
      <c r="O282" s="12">
        <f t="shared" ca="1" si="135"/>
        <v>1.0006155940000001</v>
      </c>
      <c r="P282" s="17">
        <f t="shared" si="136"/>
        <v>0</v>
      </c>
      <c r="Q282" s="14">
        <f t="shared" ca="1" si="137"/>
        <v>0.61559399999999997</v>
      </c>
      <c r="R282" s="20">
        <f t="shared" si="140"/>
        <v>0</v>
      </c>
      <c r="S282" s="14">
        <f t="shared" si="144"/>
        <v>0</v>
      </c>
      <c r="T282" s="4" t="str">
        <f t="shared" si="138"/>
        <v>J=</v>
      </c>
      <c r="U282" s="29">
        <f t="shared" si="139"/>
        <v>45036</v>
      </c>
      <c r="V282" s="3"/>
      <c r="W282" s="3"/>
      <c r="X282" s="116">
        <f>[2]Plan1!$A352</f>
        <v>47424</v>
      </c>
      <c r="Y282" s="117" t="str">
        <f>[2]Plan1!$C352</f>
        <v>Finados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2">
        <f t="shared" si="143"/>
        <v>45012</v>
      </c>
      <c r="B283" s="83">
        <f t="shared" ca="1" si="125"/>
        <v>1001.23156899</v>
      </c>
      <c r="C283" s="14">
        <f t="shared" si="126"/>
        <v>1000</v>
      </c>
      <c r="D283" s="58">
        <f t="shared" si="141"/>
        <v>45007</v>
      </c>
      <c r="E283" s="56">
        <f ca="1">IF(D283&lt;$B$1,VLOOKUP(D283,[1]DI!$A$4:$B$15000,2,FALSE),0)</f>
        <v>0.13650000000000001</v>
      </c>
      <c r="F283" s="14">
        <f t="shared" ca="1" si="127"/>
        <v>1.00050788</v>
      </c>
      <c r="G283" s="85">
        <f t="shared" ca="1" si="128"/>
        <v>1.14102823329599</v>
      </c>
      <c r="H283" s="85">
        <f t="shared" ca="1" si="129"/>
        <v>1.1398701048178399</v>
      </c>
      <c r="I283" s="14">
        <f t="shared" ca="1" si="130"/>
        <v>1.00101602</v>
      </c>
      <c r="J283" s="13">
        <f t="shared" si="142"/>
        <v>2.75E-2</v>
      </c>
      <c r="K283" s="29">
        <f t="shared" si="131"/>
        <v>45008</v>
      </c>
      <c r="L283" s="2">
        <f t="shared" si="132"/>
        <v>2</v>
      </c>
      <c r="M283" s="17">
        <f t="shared" si="133"/>
        <v>2</v>
      </c>
      <c r="N283" s="12">
        <f t="shared" si="134"/>
        <v>1.0002153300000001</v>
      </c>
      <c r="O283" s="12">
        <f t="shared" ca="1" si="135"/>
        <v>1.001231569</v>
      </c>
      <c r="P283" s="17">
        <f t="shared" si="136"/>
        <v>0</v>
      </c>
      <c r="Q283" s="14">
        <f t="shared" ca="1" si="137"/>
        <v>1.23156899</v>
      </c>
      <c r="R283" s="20">
        <f t="shared" si="140"/>
        <v>0</v>
      </c>
      <c r="S283" s="14">
        <f t="shared" si="144"/>
        <v>0</v>
      </c>
      <c r="T283" s="4" t="str">
        <f t="shared" si="138"/>
        <v>J=</v>
      </c>
      <c r="U283" s="29">
        <f t="shared" si="139"/>
        <v>45036</v>
      </c>
      <c r="V283" s="3"/>
      <c r="W283" s="3"/>
      <c r="X283" s="116">
        <f>[2]Plan1!$A353</f>
        <v>47437</v>
      </c>
      <c r="Y283" s="117" t="str">
        <f>[2]Plan1!$C353</f>
        <v>Proclamação da República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2">
        <f t="shared" si="143"/>
        <v>45013</v>
      </c>
      <c r="B284" s="83">
        <f t="shared" ca="1" si="125"/>
        <v>1001.8479139999999</v>
      </c>
      <c r="C284" s="14">
        <f t="shared" si="126"/>
        <v>1000</v>
      </c>
      <c r="D284" s="58">
        <f t="shared" si="141"/>
        <v>45008</v>
      </c>
      <c r="E284" s="56">
        <f ca="1">IF(D284&lt;$B$1,VLOOKUP(D284,[1]DI!$A$4:$B$15000,2,FALSE),0)</f>
        <v>0.13650000000000001</v>
      </c>
      <c r="F284" s="14">
        <f t="shared" ca="1" si="127"/>
        <v>1.00050788</v>
      </c>
      <c r="G284" s="85">
        <f t="shared" ca="1" si="128"/>
        <v>1.14160773871512</v>
      </c>
      <c r="H284" s="85">
        <f t="shared" ca="1" si="129"/>
        <v>1.1398701048178399</v>
      </c>
      <c r="I284" s="14">
        <f t="shared" ca="1" si="130"/>
        <v>1.00152441</v>
      </c>
      <c r="J284" s="13">
        <f t="shared" si="142"/>
        <v>2.75E-2</v>
      </c>
      <c r="K284" s="29">
        <f t="shared" si="131"/>
        <v>45008</v>
      </c>
      <c r="L284" s="2">
        <f t="shared" si="132"/>
        <v>3</v>
      </c>
      <c r="M284" s="17">
        <f t="shared" si="133"/>
        <v>3</v>
      </c>
      <c r="N284" s="12">
        <f t="shared" si="134"/>
        <v>1.000323012</v>
      </c>
      <c r="O284" s="12">
        <f t="shared" ca="1" si="135"/>
        <v>1.0018479140000001</v>
      </c>
      <c r="P284" s="17">
        <f t="shared" si="136"/>
        <v>0</v>
      </c>
      <c r="Q284" s="14">
        <f t="shared" ca="1" si="137"/>
        <v>1.8479140000000001</v>
      </c>
      <c r="R284" s="20">
        <f t="shared" si="140"/>
        <v>0</v>
      </c>
      <c r="S284" s="14">
        <f t="shared" si="144"/>
        <v>0</v>
      </c>
      <c r="T284" s="4" t="str">
        <f t="shared" si="138"/>
        <v>J=</v>
      </c>
      <c r="U284" s="29">
        <f t="shared" si="139"/>
        <v>45036</v>
      </c>
      <c r="V284" s="3"/>
      <c r="W284" s="3"/>
      <c r="X284" s="116">
        <f>[2]Plan1!$A354</f>
        <v>47442</v>
      </c>
      <c r="Y284" s="117" t="str">
        <f>[2]Plan1!$C354</f>
        <v>Dia Nacional de Zumbi e da Consciência Negra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2">
        <f t="shared" si="143"/>
        <v>45014</v>
      </c>
      <c r="B285" s="83">
        <f t="shared" ca="1" si="125"/>
        <v>1002.464652</v>
      </c>
      <c r="C285" s="14">
        <f t="shared" si="126"/>
        <v>1000</v>
      </c>
      <c r="D285" s="58">
        <f t="shared" si="141"/>
        <v>45009</v>
      </c>
      <c r="E285" s="56">
        <f ca="1">IF(D285&lt;$B$1,VLOOKUP(D285,[1]DI!$A$4:$B$15000,2,FALSE),0)</f>
        <v>0.13650000000000001</v>
      </c>
      <c r="F285" s="14">
        <f t="shared" ca="1" si="127"/>
        <v>1.00050788</v>
      </c>
      <c r="G285" s="85">
        <f t="shared" ca="1" si="128"/>
        <v>1.1421875384534601</v>
      </c>
      <c r="H285" s="85">
        <f t="shared" ca="1" si="129"/>
        <v>1.1398701048178399</v>
      </c>
      <c r="I285" s="14">
        <f t="shared" ca="1" si="130"/>
        <v>1.00203307</v>
      </c>
      <c r="J285" s="13">
        <f t="shared" si="142"/>
        <v>2.75E-2</v>
      </c>
      <c r="K285" s="29">
        <f t="shared" si="131"/>
        <v>45008</v>
      </c>
      <c r="L285" s="2">
        <f t="shared" si="132"/>
        <v>4</v>
      </c>
      <c r="M285" s="17">
        <f t="shared" si="133"/>
        <v>4</v>
      </c>
      <c r="N285" s="12">
        <f t="shared" si="134"/>
        <v>1.0004307059999999</v>
      </c>
      <c r="O285" s="12">
        <f t="shared" ca="1" si="135"/>
        <v>1.002464652</v>
      </c>
      <c r="P285" s="17">
        <f t="shared" si="136"/>
        <v>0</v>
      </c>
      <c r="Q285" s="14">
        <f t="shared" ca="1" si="137"/>
        <v>2.4646520000000001</v>
      </c>
      <c r="R285" s="20">
        <f t="shared" si="140"/>
        <v>0</v>
      </c>
      <c r="S285" s="14">
        <f t="shared" si="144"/>
        <v>0</v>
      </c>
      <c r="T285" s="4" t="str">
        <f t="shared" si="138"/>
        <v>J=</v>
      </c>
      <c r="U285" s="29">
        <f t="shared" si="139"/>
        <v>45036</v>
      </c>
      <c r="V285" s="3"/>
      <c r="W285" s="3"/>
      <c r="X285" s="116">
        <f>[2]Plan1!$A355</f>
        <v>47477</v>
      </c>
      <c r="Y285" s="117" t="str">
        <f>[2]Plan1!$C355</f>
        <v>Natal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2">
        <f t="shared" si="143"/>
        <v>45015</v>
      </c>
      <c r="B286" s="83">
        <f t="shared" ca="1" si="125"/>
        <v>1003.081761</v>
      </c>
      <c r="C286" s="14">
        <f t="shared" si="126"/>
        <v>1000</v>
      </c>
      <c r="D286" s="58">
        <f t="shared" si="141"/>
        <v>45012</v>
      </c>
      <c r="E286" s="56">
        <f ca="1">IF(D286&lt;$B$1,VLOOKUP(D286,[1]DI!$A$4:$B$15000,2,FALSE),0)</f>
        <v>0.13650000000000001</v>
      </c>
      <c r="F286" s="14">
        <f t="shared" ca="1" si="127"/>
        <v>1.00050788</v>
      </c>
      <c r="G286" s="85">
        <f t="shared" ca="1" si="128"/>
        <v>1.1427676326604901</v>
      </c>
      <c r="H286" s="85">
        <f t="shared" ca="1" si="129"/>
        <v>1.1398701048178399</v>
      </c>
      <c r="I286" s="14">
        <f t="shared" ca="1" si="130"/>
        <v>1.0025419799999999</v>
      </c>
      <c r="J286" s="13">
        <f t="shared" si="142"/>
        <v>2.75E-2</v>
      </c>
      <c r="K286" s="29">
        <f t="shared" si="131"/>
        <v>45008</v>
      </c>
      <c r="L286" s="2">
        <f t="shared" si="132"/>
        <v>5</v>
      </c>
      <c r="M286" s="17">
        <f t="shared" si="133"/>
        <v>5</v>
      </c>
      <c r="N286" s="12">
        <f t="shared" si="134"/>
        <v>1.000538412</v>
      </c>
      <c r="O286" s="12">
        <f t="shared" ca="1" si="135"/>
        <v>1.003081761</v>
      </c>
      <c r="P286" s="17">
        <f t="shared" si="136"/>
        <v>0</v>
      </c>
      <c r="Q286" s="14">
        <f t="shared" ca="1" si="137"/>
        <v>3.0817610000000002</v>
      </c>
      <c r="R286" s="20">
        <f t="shared" si="140"/>
        <v>0</v>
      </c>
      <c r="S286" s="14">
        <f t="shared" si="144"/>
        <v>0</v>
      </c>
      <c r="T286" s="4" t="str">
        <f t="shared" si="138"/>
        <v>J=</v>
      </c>
      <c r="U286" s="29">
        <f t="shared" si="139"/>
        <v>45036</v>
      </c>
      <c r="V286" s="3"/>
      <c r="W286" s="3"/>
      <c r="X286" s="116">
        <f>[2]Plan1!$A356</f>
        <v>47484</v>
      </c>
      <c r="Y286" s="117" t="str">
        <f>[2]Plan1!$C356</f>
        <v>Confraternização Universal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2">
        <f t="shared" si="143"/>
        <v>45016</v>
      </c>
      <c r="B287" s="83">
        <f t="shared" ca="1" si="125"/>
        <v>1003.69924999</v>
      </c>
      <c r="C287" s="14">
        <f t="shared" si="126"/>
        <v>1000</v>
      </c>
      <c r="D287" s="58">
        <f t="shared" si="141"/>
        <v>45013</v>
      </c>
      <c r="E287" s="56">
        <f ca="1">IF(D287&lt;$B$1,VLOOKUP(D287,[1]DI!$A$4:$B$15000,2,FALSE),0)</f>
        <v>0.13650000000000001</v>
      </c>
      <c r="F287" s="14">
        <f t="shared" ca="1" si="127"/>
        <v>1.00050788</v>
      </c>
      <c r="G287" s="85">
        <f t="shared" ca="1" si="128"/>
        <v>1.1433480214857701</v>
      </c>
      <c r="H287" s="85">
        <f t="shared" ca="1" si="129"/>
        <v>1.1398701048178399</v>
      </c>
      <c r="I287" s="14">
        <f t="shared" ca="1" si="130"/>
        <v>1.0030511499999999</v>
      </c>
      <c r="J287" s="13">
        <f t="shared" si="142"/>
        <v>2.75E-2</v>
      </c>
      <c r="K287" s="29">
        <f t="shared" si="131"/>
        <v>45008</v>
      </c>
      <c r="L287" s="2">
        <f t="shared" si="132"/>
        <v>6</v>
      </c>
      <c r="M287" s="17">
        <f t="shared" si="133"/>
        <v>6</v>
      </c>
      <c r="N287" s="12">
        <f t="shared" si="134"/>
        <v>1.0006461289999999</v>
      </c>
      <c r="O287" s="12">
        <f t="shared" ca="1" si="135"/>
        <v>1.0036992499999999</v>
      </c>
      <c r="P287" s="17">
        <f t="shared" si="136"/>
        <v>0</v>
      </c>
      <c r="Q287" s="14">
        <f t="shared" ca="1" si="137"/>
        <v>3.6992499900000002</v>
      </c>
      <c r="R287" s="20">
        <f t="shared" si="140"/>
        <v>0</v>
      </c>
      <c r="S287" s="14">
        <f t="shared" si="144"/>
        <v>0</v>
      </c>
      <c r="T287" s="4" t="str">
        <f t="shared" si="138"/>
        <v>J=</v>
      </c>
      <c r="U287" s="29">
        <f t="shared" si="139"/>
        <v>45036</v>
      </c>
      <c r="V287" s="3"/>
      <c r="W287" s="3"/>
      <c r="X287" s="116">
        <f>[2]Plan1!$A357</f>
        <v>47546</v>
      </c>
      <c r="Y287" s="117" t="str">
        <f>[2]Plan1!$C357</f>
        <v>Carnaval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2">
        <f t="shared" si="143"/>
        <v>45019</v>
      </c>
      <c r="B288" s="83">
        <f t="shared" ca="1" si="125"/>
        <v>1004.317122</v>
      </c>
      <c r="C288" s="14">
        <f t="shared" si="126"/>
        <v>1000</v>
      </c>
      <c r="D288" s="58">
        <f t="shared" si="141"/>
        <v>45014</v>
      </c>
      <c r="E288" s="56">
        <f ca="1">IF(D288&lt;$B$1,VLOOKUP(D288,[1]DI!$A$4:$B$15000,2,FALSE),0)</f>
        <v>0.13650000000000001</v>
      </c>
      <c r="F288" s="14">
        <f t="shared" ca="1" si="127"/>
        <v>1.00050788</v>
      </c>
      <c r="G288" s="85">
        <f t="shared" ca="1" si="128"/>
        <v>1.14392870507892</v>
      </c>
      <c r="H288" s="85">
        <f t="shared" ca="1" si="129"/>
        <v>1.1398701048178399</v>
      </c>
      <c r="I288" s="14">
        <f t="shared" ca="1" si="130"/>
        <v>1.00356058</v>
      </c>
      <c r="J288" s="13">
        <f t="shared" si="142"/>
        <v>2.75E-2</v>
      </c>
      <c r="K288" s="29">
        <f t="shared" si="131"/>
        <v>45008</v>
      </c>
      <c r="L288" s="2">
        <f t="shared" si="132"/>
        <v>7</v>
      </c>
      <c r="M288" s="17">
        <f t="shared" si="133"/>
        <v>7</v>
      </c>
      <c r="N288" s="12">
        <f t="shared" si="134"/>
        <v>1.0007538579999999</v>
      </c>
      <c r="O288" s="12">
        <f t="shared" ca="1" si="135"/>
        <v>1.004317122</v>
      </c>
      <c r="P288" s="17">
        <f t="shared" si="136"/>
        <v>0</v>
      </c>
      <c r="Q288" s="14">
        <f t="shared" ca="1" si="137"/>
        <v>4.3171220000000003</v>
      </c>
      <c r="R288" s="20">
        <f t="shared" si="140"/>
        <v>0</v>
      </c>
      <c r="S288" s="14">
        <f t="shared" si="144"/>
        <v>0</v>
      </c>
      <c r="T288" s="4" t="str">
        <f t="shared" si="138"/>
        <v>J=</v>
      </c>
      <c r="U288" s="29">
        <f t="shared" si="139"/>
        <v>45036</v>
      </c>
      <c r="V288" s="3"/>
      <c r="W288" s="3"/>
      <c r="X288" s="116">
        <f>[2]Plan1!$A358</f>
        <v>47547</v>
      </c>
      <c r="Y288" s="117" t="str">
        <f>[2]Plan1!$C358</f>
        <v>Carnaval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2">
        <f t="shared" si="143"/>
        <v>45020</v>
      </c>
      <c r="B289" s="83">
        <f t="shared" ca="1" si="125"/>
        <v>1004.935375</v>
      </c>
      <c r="C289" s="14">
        <f t="shared" si="126"/>
        <v>1000</v>
      </c>
      <c r="D289" s="58">
        <f t="shared" si="141"/>
        <v>45015</v>
      </c>
      <c r="E289" s="56">
        <f ca="1">IF(D289&lt;$B$1,VLOOKUP(D289,[1]DI!$A$4:$B$15000,2,FALSE),0)</f>
        <v>0.13650000000000001</v>
      </c>
      <c r="F289" s="14">
        <f t="shared" ca="1" si="127"/>
        <v>1.00050788</v>
      </c>
      <c r="G289" s="85">
        <f t="shared" ca="1" si="128"/>
        <v>1.14450968358966</v>
      </c>
      <c r="H289" s="85">
        <f t="shared" ca="1" si="129"/>
        <v>1.1398701048178399</v>
      </c>
      <c r="I289" s="14">
        <f t="shared" ca="1" si="130"/>
        <v>1.0040702699999999</v>
      </c>
      <c r="J289" s="13">
        <f t="shared" si="142"/>
        <v>2.75E-2</v>
      </c>
      <c r="K289" s="29">
        <f t="shared" si="131"/>
        <v>45008</v>
      </c>
      <c r="L289" s="2">
        <f t="shared" si="132"/>
        <v>8</v>
      </c>
      <c r="M289" s="17">
        <f t="shared" si="133"/>
        <v>8</v>
      </c>
      <c r="N289" s="12">
        <f t="shared" si="134"/>
        <v>1.000861598</v>
      </c>
      <c r="O289" s="12">
        <f t="shared" ca="1" si="135"/>
        <v>1.0049353750000001</v>
      </c>
      <c r="P289" s="17">
        <f t="shared" si="136"/>
        <v>0</v>
      </c>
      <c r="Q289" s="14">
        <f t="shared" ca="1" si="137"/>
        <v>4.9353749999999996</v>
      </c>
      <c r="R289" s="20">
        <f t="shared" si="140"/>
        <v>0</v>
      </c>
      <c r="S289" s="14">
        <f t="shared" si="144"/>
        <v>0</v>
      </c>
      <c r="T289" s="4" t="str">
        <f t="shared" si="138"/>
        <v>J=</v>
      </c>
      <c r="U289" s="29">
        <f t="shared" si="139"/>
        <v>45036</v>
      </c>
      <c r="V289" s="3"/>
      <c r="W289" s="3"/>
      <c r="X289" s="116">
        <f>[2]Plan1!$A359</f>
        <v>47592</v>
      </c>
      <c r="Y289" s="117" t="str">
        <f>[2]Plan1!$C359</f>
        <v>Paixão de Cristo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2">
        <f t="shared" si="143"/>
        <v>45021</v>
      </c>
      <c r="B290" s="83">
        <f t="shared" ca="1" si="125"/>
        <v>1005.5540099999999</v>
      </c>
      <c r="C290" s="14">
        <f t="shared" si="126"/>
        <v>1000</v>
      </c>
      <c r="D290" s="58">
        <f t="shared" si="141"/>
        <v>45016</v>
      </c>
      <c r="E290" s="56">
        <f ca="1">IF(D290&lt;$B$1,VLOOKUP(D290,[1]DI!$A$4:$B$15000,2,FALSE),0)</f>
        <v>0.13650000000000001</v>
      </c>
      <c r="F290" s="14">
        <f t="shared" ca="1" si="127"/>
        <v>1.00050788</v>
      </c>
      <c r="G290" s="85">
        <f t="shared" ca="1" si="128"/>
        <v>1.1450909571677601</v>
      </c>
      <c r="H290" s="85">
        <f t="shared" ca="1" si="129"/>
        <v>1.1398701048178399</v>
      </c>
      <c r="I290" s="14">
        <f t="shared" ca="1" si="130"/>
        <v>1.00458022</v>
      </c>
      <c r="J290" s="13">
        <f t="shared" si="142"/>
        <v>2.75E-2</v>
      </c>
      <c r="K290" s="29">
        <f t="shared" si="131"/>
        <v>45008</v>
      </c>
      <c r="L290" s="2">
        <f t="shared" si="132"/>
        <v>9</v>
      </c>
      <c r="M290" s="17">
        <f t="shared" si="133"/>
        <v>9</v>
      </c>
      <c r="N290" s="12">
        <f t="shared" si="134"/>
        <v>1.0009693500000001</v>
      </c>
      <c r="O290" s="12">
        <f t="shared" ca="1" si="135"/>
        <v>1.00555401</v>
      </c>
      <c r="P290" s="17">
        <f t="shared" si="136"/>
        <v>0</v>
      </c>
      <c r="Q290" s="14">
        <f t="shared" ca="1" si="137"/>
        <v>5.5540099999999999</v>
      </c>
      <c r="R290" s="20">
        <f t="shared" si="140"/>
        <v>0</v>
      </c>
      <c r="S290" s="14">
        <f t="shared" si="144"/>
        <v>0</v>
      </c>
      <c r="T290" s="4" t="str">
        <f t="shared" si="138"/>
        <v>J=</v>
      </c>
      <c r="U290" s="29">
        <f t="shared" si="139"/>
        <v>45036</v>
      </c>
      <c r="V290" s="3"/>
      <c r="W290" s="3"/>
      <c r="X290" s="116">
        <f>[2]Plan1!$A360</f>
        <v>47594</v>
      </c>
      <c r="Y290" s="117" t="str">
        <f>[2]Plan1!$C360</f>
        <v>Tiradentes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2">
        <f t="shared" si="143"/>
        <v>45022</v>
      </c>
      <c r="B291" s="83">
        <f t="shared" ca="1" si="125"/>
        <v>1006.173017</v>
      </c>
      <c r="C291" s="14">
        <f t="shared" si="126"/>
        <v>1000</v>
      </c>
      <c r="D291" s="58">
        <f t="shared" si="141"/>
        <v>45019</v>
      </c>
      <c r="E291" s="56">
        <f ca="1">IF(D291&lt;$B$1,VLOOKUP(D291,[1]DI!$A$4:$B$15000,2,FALSE),0)</f>
        <v>0.13650000000000001</v>
      </c>
      <c r="F291" s="14">
        <f t="shared" ca="1" si="127"/>
        <v>1.00050788</v>
      </c>
      <c r="G291" s="85">
        <f t="shared" ca="1" si="128"/>
        <v>1.14567252596309</v>
      </c>
      <c r="H291" s="85">
        <f t="shared" ca="1" si="129"/>
        <v>1.1398701048178399</v>
      </c>
      <c r="I291" s="14">
        <f t="shared" ca="1" si="130"/>
        <v>1.0050904199999999</v>
      </c>
      <c r="J291" s="13">
        <f t="shared" si="142"/>
        <v>2.75E-2</v>
      </c>
      <c r="K291" s="29">
        <f t="shared" si="131"/>
        <v>45008</v>
      </c>
      <c r="L291" s="2">
        <f t="shared" si="132"/>
        <v>10</v>
      </c>
      <c r="M291" s="17">
        <f t="shared" si="133"/>
        <v>10</v>
      </c>
      <c r="N291" s="12">
        <f t="shared" si="134"/>
        <v>1.0010771140000001</v>
      </c>
      <c r="O291" s="12">
        <f t="shared" ca="1" si="135"/>
        <v>1.0061730170000001</v>
      </c>
      <c r="P291" s="17">
        <f t="shared" si="136"/>
        <v>0</v>
      </c>
      <c r="Q291" s="14">
        <f t="shared" ca="1" si="137"/>
        <v>6.1730169999999998</v>
      </c>
      <c r="R291" s="20">
        <f t="shared" si="140"/>
        <v>0</v>
      </c>
      <c r="S291" s="14">
        <f t="shared" si="144"/>
        <v>0</v>
      </c>
      <c r="T291" s="4" t="str">
        <f t="shared" si="138"/>
        <v>J=</v>
      </c>
      <c r="U291" s="29">
        <f t="shared" si="139"/>
        <v>45036</v>
      </c>
      <c r="V291" s="3"/>
      <c r="W291" s="3"/>
      <c r="X291" s="116">
        <f>[2]Plan1!$A361</f>
        <v>47604</v>
      </c>
      <c r="Y291" s="117" t="str">
        <f>[2]Plan1!$C361</f>
        <v>Dia do Trabalho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2">
        <f t="shared" si="143"/>
        <v>45026</v>
      </c>
      <c r="B292" s="83">
        <f t="shared" ca="1" si="125"/>
        <v>1006.792415</v>
      </c>
      <c r="C292" s="14">
        <f t="shared" si="126"/>
        <v>1000</v>
      </c>
      <c r="D292" s="58">
        <f t="shared" si="141"/>
        <v>45020</v>
      </c>
      <c r="E292" s="56">
        <f ca="1">IF(D292&lt;$B$1,VLOOKUP(D292,[1]DI!$A$4:$B$15000,2,FALSE),0)</f>
        <v>0.13650000000000001</v>
      </c>
      <c r="F292" s="14">
        <f t="shared" ca="1" si="127"/>
        <v>1.00050788</v>
      </c>
      <c r="G292" s="85">
        <f t="shared" ca="1" si="128"/>
        <v>1.1462543901255799</v>
      </c>
      <c r="H292" s="85">
        <f t="shared" ca="1" si="129"/>
        <v>1.1398701048178399</v>
      </c>
      <c r="I292" s="14">
        <f t="shared" ca="1" si="130"/>
        <v>1.00560089</v>
      </c>
      <c r="J292" s="13">
        <f t="shared" si="142"/>
        <v>2.75E-2</v>
      </c>
      <c r="K292" s="29">
        <f t="shared" si="131"/>
        <v>45008</v>
      </c>
      <c r="L292" s="2">
        <f t="shared" si="132"/>
        <v>11</v>
      </c>
      <c r="M292" s="17">
        <f t="shared" si="133"/>
        <v>11</v>
      </c>
      <c r="N292" s="12">
        <f t="shared" si="134"/>
        <v>1.0011848889999999</v>
      </c>
      <c r="O292" s="12">
        <f t="shared" ca="1" si="135"/>
        <v>1.0067924150000001</v>
      </c>
      <c r="P292" s="17">
        <f t="shared" si="136"/>
        <v>0</v>
      </c>
      <c r="Q292" s="14">
        <f t="shared" ca="1" si="137"/>
        <v>6.7924150000000001</v>
      </c>
      <c r="R292" s="20">
        <f t="shared" si="140"/>
        <v>0</v>
      </c>
      <c r="S292" s="14">
        <f t="shared" si="144"/>
        <v>0</v>
      </c>
      <c r="T292" s="4" t="str">
        <f t="shared" si="138"/>
        <v>J=</v>
      </c>
      <c r="U292" s="29">
        <f t="shared" si="139"/>
        <v>45036</v>
      </c>
      <c r="V292" s="3"/>
      <c r="W292" s="3"/>
      <c r="X292" s="116">
        <f>[2]Plan1!$A362</f>
        <v>47654</v>
      </c>
      <c r="Y292" s="117" t="str">
        <f>[2]Plan1!$C362</f>
        <v>Corpus Christi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2">
        <f t="shared" si="143"/>
        <v>45027</v>
      </c>
      <c r="B293" s="83">
        <f t="shared" ca="1" si="125"/>
        <v>1007.412186</v>
      </c>
      <c r="C293" s="14">
        <f t="shared" si="126"/>
        <v>1000</v>
      </c>
      <c r="D293" s="58">
        <f t="shared" si="141"/>
        <v>45021</v>
      </c>
      <c r="E293" s="56">
        <f ca="1">IF(D293&lt;$B$1,VLOOKUP(D293,[1]DI!$A$4:$B$15000,2,FALSE),0)</f>
        <v>0.13650000000000001</v>
      </c>
      <c r="F293" s="14">
        <f t="shared" ca="1" si="127"/>
        <v>1.00050788</v>
      </c>
      <c r="G293" s="85">
        <f t="shared" ca="1" si="128"/>
        <v>1.14683654980524</v>
      </c>
      <c r="H293" s="85">
        <f t="shared" ca="1" si="129"/>
        <v>1.1398701048178399</v>
      </c>
      <c r="I293" s="14">
        <f t="shared" ca="1" si="130"/>
        <v>1.00611161</v>
      </c>
      <c r="J293" s="13">
        <f t="shared" si="142"/>
        <v>2.75E-2</v>
      </c>
      <c r="K293" s="29">
        <f t="shared" si="131"/>
        <v>45008</v>
      </c>
      <c r="L293" s="2">
        <f t="shared" si="132"/>
        <v>12</v>
      </c>
      <c r="M293" s="17">
        <f t="shared" si="133"/>
        <v>12</v>
      </c>
      <c r="N293" s="12">
        <f t="shared" si="134"/>
        <v>1.001292676</v>
      </c>
      <c r="O293" s="12">
        <f t="shared" ca="1" si="135"/>
        <v>1.007412186</v>
      </c>
      <c r="P293" s="17">
        <f t="shared" si="136"/>
        <v>0</v>
      </c>
      <c r="Q293" s="14">
        <f t="shared" ca="1" si="137"/>
        <v>7.4121860000000002</v>
      </c>
      <c r="R293" s="20">
        <f t="shared" si="140"/>
        <v>0</v>
      </c>
      <c r="S293" s="14">
        <f t="shared" si="144"/>
        <v>0</v>
      </c>
      <c r="T293" s="4" t="str">
        <f t="shared" si="138"/>
        <v>J=</v>
      </c>
      <c r="U293" s="29">
        <f t="shared" si="139"/>
        <v>45036</v>
      </c>
      <c r="V293" s="3"/>
      <c r="W293" s="3"/>
      <c r="X293" s="116">
        <f>[2]Plan1!$A363</f>
        <v>47733</v>
      </c>
      <c r="Y293" s="117" t="str">
        <f>[2]Plan1!$C363</f>
        <v>Independência do Brasil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2">
        <f t="shared" si="143"/>
        <v>45028</v>
      </c>
      <c r="B294" s="83">
        <f t="shared" ca="1" si="125"/>
        <v>1008.032349</v>
      </c>
      <c r="C294" s="14">
        <f t="shared" si="126"/>
        <v>1000</v>
      </c>
      <c r="D294" s="58">
        <f t="shared" si="141"/>
        <v>45022</v>
      </c>
      <c r="E294" s="56">
        <f ca="1">IF(D294&lt;$B$1,VLOOKUP(D294,[1]DI!$A$4:$B$15000,2,FALSE),0)</f>
        <v>0.13650000000000001</v>
      </c>
      <c r="F294" s="14">
        <f t="shared" ca="1" si="127"/>
        <v>1.00050788</v>
      </c>
      <c r="G294" s="85">
        <f t="shared" ca="1" si="128"/>
        <v>1.14741900515216</v>
      </c>
      <c r="H294" s="85">
        <f t="shared" ca="1" si="129"/>
        <v>1.1398701048178399</v>
      </c>
      <c r="I294" s="14">
        <f t="shared" ca="1" si="130"/>
        <v>1.0066226</v>
      </c>
      <c r="J294" s="13">
        <f t="shared" si="142"/>
        <v>2.75E-2</v>
      </c>
      <c r="K294" s="29">
        <f t="shared" si="131"/>
        <v>45008</v>
      </c>
      <c r="L294" s="2">
        <f t="shared" si="132"/>
        <v>13</v>
      </c>
      <c r="M294" s="17">
        <f t="shared" si="133"/>
        <v>13</v>
      </c>
      <c r="N294" s="12">
        <f t="shared" si="134"/>
        <v>1.001400474</v>
      </c>
      <c r="O294" s="12">
        <f t="shared" ca="1" si="135"/>
        <v>1.008032349</v>
      </c>
      <c r="P294" s="17">
        <f t="shared" si="136"/>
        <v>0</v>
      </c>
      <c r="Q294" s="14">
        <f t="shared" ca="1" si="137"/>
        <v>8.032349</v>
      </c>
      <c r="R294" s="20">
        <f t="shared" si="140"/>
        <v>0</v>
      </c>
      <c r="S294" s="14">
        <f t="shared" si="144"/>
        <v>0</v>
      </c>
      <c r="T294" s="4" t="str">
        <f t="shared" si="138"/>
        <v>J=</v>
      </c>
      <c r="U294" s="29">
        <f t="shared" si="139"/>
        <v>45036</v>
      </c>
      <c r="V294" s="3"/>
      <c r="W294" s="3"/>
      <c r="X294" s="116">
        <f>[2]Plan1!$A364</f>
        <v>47768</v>
      </c>
      <c r="Y294" s="117" t="str">
        <f>[2]Plan1!$C364</f>
        <v>Nossa Sr.a Aparecida - Padroeira do Brasil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2">
        <f t="shared" si="143"/>
        <v>45029</v>
      </c>
      <c r="B295" s="83">
        <f t="shared" ca="1" si="125"/>
        <v>1008.652885</v>
      </c>
      <c r="C295" s="14">
        <f t="shared" si="126"/>
        <v>1000</v>
      </c>
      <c r="D295" s="58">
        <f t="shared" si="141"/>
        <v>45026</v>
      </c>
      <c r="E295" s="56">
        <f ca="1">IF(D295&lt;$B$1,VLOOKUP(D295,[1]DI!$A$4:$B$15000,2,FALSE),0)</f>
        <v>0.13650000000000001</v>
      </c>
      <c r="F295" s="14">
        <f t="shared" ca="1" si="127"/>
        <v>1.00050788</v>
      </c>
      <c r="G295" s="85">
        <f t="shared" ca="1" si="128"/>
        <v>1.1480017563164999</v>
      </c>
      <c r="H295" s="85">
        <f t="shared" ca="1" si="129"/>
        <v>1.1398701048178399</v>
      </c>
      <c r="I295" s="14">
        <f t="shared" ca="1" si="130"/>
        <v>1.0071338400000001</v>
      </c>
      <c r="J295" s="13">
        <f t="shared" si="142"/>
        <v>2.75E-2</v>
      </c>
      <c r="K295" s="29">
        <f t="shared" si="131"/>
        <v>45008</v>
      </c>
      <c r="L295" s="2">
        <f t="shared" si="132"/>
        <v>14</v>
      </c>
      <c r="M295" s="17">
        <f t="shared" si="133"/>
        <v>14</v>
      </c>
      <c r="N295" s="12">
        <f t="shared" si="134"/>
        <v>1.0015082850000001</v>
      </c>
      <c r="O295" s="12">
        <f t="shared" ca="1" si="135"/>
        <v>1.0086528850000001</v>
      </c>
      <c r="P295" s="17">
        <f t="shared" si="136"/>
        <v>0</v>
      </c>
      <c r="Q295" s="14">
        <f t="shared" ca="1" si="137"/>
        <v>8.6528849999999995</v>
      </c>
      <c r="R295" s="20">
        <f t="shared" si="140"/>
        <v>0</v>
      </c>
      <c r="S295" s="14">
        <f t="shared" si="144"/>
        <v>0</v>
      </c>
      <c r="T295" s="4" t="str">
        <f t="shared" si="138"/>
        <v>J=</v>
      </c>
      <c r="U295" s="29">
        <f t="shared" si="139"/>
        <v>45036</v>
      </c>
      <c r="V295" s="3"/>
      <c r="W295" s="3"/>
      <c r="X295" s="116">
        <f>[2]Plan1!$A365</f>
        <v>47789</v>
      </c>
      <c r="Y295" s="117" t="str">
        <f>[2]Plan1!$C365</f>
        <v>Finados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2">
        <f t="shared" si="143"/>
        <v>45030</v>
      </c>
      <c r="B296" s="83">
        <f t="shared" ca="1" si="125"/>
        <v>1009.273802</v>
      </c>
      <c r="C296" s="14">
        <f t="shared" si="126"/>
        <v>1000</v>
      </c>
      <c r="D296" s="58">
        <f t="shared" si="141"/>
        <v>45027</v>
      </c>
      <c r="E296" s="56">
        <f ca="1">IF(D296&lt;$B$1,VLOOKUP(D296,[1]DI!$A$4:$B$15000,2,FALSE),0)</f>
        <v>0.13650000000000001</v>
      </c>
      <c r="F296" s="14">
        <f t="shared" ca="1" si="127"/>
        <v>1.00050788</v>
      </c>
      <c r="G296" s="85">
        <f t="shared" ca="1" si="128"/>
        <v>1.1485848034485</v>
      </c>
      <c r="H296" s="85">
        <f t="shared" ca="1" si="129"/>
        <v>1.1398701048178399</v>
      </c>
      <c r="I296" s="14">
        <f t="shared" ca="1" si="130"/>
        <v>1.0076453400000001</v>
      </c>
      <c r="J296" s="13">
        <f t="shared" si="142"/>
        <v>2.75E-2</v>
      </c>
      <c r="K296" s="29">
        <f t="shared" si="131"/>
        <v>45008</v>
      </c>
      <c r="L296" s="2">
        <f t="shared" si="132"/>
        <v>15</v>
      </c>
      <c r="M296" s="17">
        <f t="shared" si="133"/>
        <v>15</v>
      </c>
      <c r="N296" s="12">
        <f t="shared" si="134"/>
        <v>1.001616106</v>
      </c>
      <c r="O296" s="12">
        <f t="shared" ca="1" si="135"/>
        <v>1.0092738020000001</v>
      </c>
      <c r="P296" s="17">
        <f t="shared" si="136"/>
        <v>0</v>
      </c>
      <c r="Q296" s="14">
        <f t="shared" ca="1" si="137"/>
        <v>9.2738019999999999</v>
      </c>
      <c r="R296" s="20">
        <f t="shared" si="140"/>
        <v>0</v>
      </c>
      <c r="S296" s="14">
        <f t="shared" si="144"/>
        <v>0</v>
      </c>
      <c r="T296" s="4" t="str">
        <f t="shared" si="138"/>
        <v>J=</v>
      </c>
      <c r="U296" s="29">
        <f t="shared" si="139"/>
        <v>45036</v>
      </c>
      <c r="V296" s="3"/>
      <c r="W296" s="3"/>
      <c r="X296" s="116">
        <f>[2]Plan1!$A366</f>
        <v>47802</v>
      </c>
      <c r="Y296" s="117" t="str">
        <f>[2]Plan1!$C366</f>
        <v>Proclamação da República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2">
        <f t="shared" si="143"/>
        <v>45033</v>
      </c>
      <c r="B297" s="83">
        <f t="shared" ca="1" si="125"/>
        <v>1009.895111</v>
      </c>
      <c r="C297" s="14">
        <f t="shared" si="126"/>
        <v>1000</v>
      </c>
      <c r="D297" s="58">
        <f t="shared" si="141"/>
        <v>45028</v>
      </c>
      <c r="E297" s="56">
        <f ca="1">IF(D297&lt;$B$1,VLOOKUP(D297,[1]DI!$A$4:$B$15000,2,FALSE),0)</f>
        <v>0.13650000000000001</v>
      </c>
      <c r="F297" s="14">
        <f t="shared" ca="1" si="127"/>
        <v>1.00050788</v>
      </c>
      <c r="G297" s="85">
        <f t="shared" ca="1" si="128"/>
        <v>1.14916814669848</v>
      </c>
      <c r="H297" s="85">
        <f t="shared" ca="1" si="129"/>
        <v>1.1398701048178399</v>
      </c>
      <c r="I297" s="14">
        <f t="shared" ca="1" si="130"/>
        <v>1.00815711</v>
      </c>
      <c r="J297" s="13">
        <f t="shared" si="142"/>
        <v>2.75E-2</v>
      </c>
      <c r="K297" s="29">
        <f t="shared" si="131"/>
        <v>45008</v>
      </c>
      <c r="L297" s="2">
        <f t="shared" si="132"/>
        <v>16</v>
      </c>
      <c r="M297" s="17">
        <f t="shared" si="133"/>
        <v>16</v>
      </c>
      <c r="N297" s="12">
        <f t="shared" si="134"/>
        <v>1.0017239389999999</v>
      </c>
      <c r="O297" s="12">
        <f t="shared" ca="1" si="135"/>
        <v>1.0098951110000001</v>
      </c>
      <c r="P297" s="17">
        <f t="shared" si="136"/>
        <v>0</v>
      </c>
      <c r="Q297" s="14">
        <f t="shared" ca="1" si="137"/>
        <v>9.895111</v>
      </c>
      <c r="R297" s="20">
        <f t="shared" si="140"/>
        <v>0</v>
      </c>
      <c r="S297" s="14">
        <f t="shared" si="144"/>
        <v>0</v>
      </c>
      <c r="T297" s="4" t="str">
        <f t="shared" si="138"/>
        <v>J=</v>
      </c>
      <c r="U297" s="29">
        <f t="shared" si="139"/>
        <v>45036</v>
      </c>
      <c r="V297" s="3"/>
      <c r="W297" s="3"/>
      <c r="X297" s="116">
        <f>[2]Plan1!$A367</f>
        <v>47807</v>
      </c>
      <c r="Y297" s="117" t="str">
        <f>[2]Plan1!$C367</f>
        <v>Dia Nacional de Zumbi e da Consciência Negra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2">
        <f t="shared" si="143"/>
        <v>45034</v>
      </c>
      <c r="B298" s="83">
        <f t="shared" ca="1" si="125"/>
        <v>1010.51679399</v>
      </c>
      <c r="C298" s="14">
        <f t="shared" si="126"/>
        <v>1000</v>
      </c>
      <c r="D298" s="58">
        <f t="shared" si="141"/>
        <v>45029</v>
      </c>
      <c r="E298" s="56">
        <f ca="1">IF(D298&lt;$B$1,VLOOKUP(D298,[1]DI!$A$4:$B$15000,2,FALSE),0)</f>
        <v>0.13650000000000001</v>
      </c>
      <c r="F298" s="14">
        <f t="shared" ca="1" si="127"/>
        <v>1.00050788</v>
      </c>
      <c r="G298" s="85">
        <f t="shared" ca="1" si="128"/>
        <v>1.1497517862168301</v>
      </c>
      <c r="H298" s="85">
        <f t="shared" ca="1" si="129"/>
        <v>1.1398701048178399</v>
      </c>
      <c r="I298" s="14">
        <f t="shared" ca="1" si="130"/>
        <v>1.0086691299999999</v>
      </c>
      <c r="J298" s="13">
        <f t="shared" si="142"/>
        <v>2.75E-2</v>
      </c>
      <c r="K298" s="29">
        <f t="shared" si="131"/>
        <v>45008</v>
      </c>
      <c r="L298" s="2">
        <f t="shared" si="132"/>
        <v>17</v>
      </c>
      <c r="M298" s="17">
        <f t="shared" si="133"/>
        <v>17</v>
      </c>
      <c r="N298" s="12">
        <f t="shared" si="134"/>
        <v>1.0018317839999999</v>
      </c>
      <c r="O298" s="12">
        <f t="shared" ca="1" si="135"/>
        <v>1.0105167939999999</v>
      </c>
      <c r="P298" s="17">
        <f t="shared" si="136"/>
        <v>0</v>
      </c>
      <c r="Q298" s="14">
        <f t="shared" ca="1" si="137"/>
        <v>10.51679399</v>
      </c>
      <c r="R298" s="20">
        <f t="shared" si="140"/>
        <v>0</v>
      </c>
      <c r="S298" s="14">
        <f t="shared" si="144"/>
        <v>0</v>
      </c>
      <c r="T298" s="4" t="str">
        <f t="shared" si="138"/>
        <v>J=</v>
      </c>
      <c r="U298" s="29">
        <f t="shared" si="139"/>
        <v>45036</v>
      </c>
      <c r="V298" s="3"/>
      <c r="W298" s="3"/>
      <c r="X298" s="116">
        <f>[2]Plan1!$A368</f>
        <v>47842</v>
      </c>
      <c r="Y298" s="117" t="str">
        <f>[2]Plan1!$C368</f>
        <v>Natal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2">
        <f t="shared" si="143"/>
        <v>45035</v>
      </c>
      <c r="B299" s="83">
        <f t="shared" ca="1" si="125"/>
        <v>1011.13886</v>
      </c>
      <c r="C299" s="14">
        <f t="shared" si="126"/>
        <v>1000</v>
      </c>
      <c r="D299" s="58">
        <f t="shared" si="141"/>
        <v>45030</v>
      </c>
      <c r="E299" s="56">
        <f ca="1">IF(D299&lt;$B$1,VLOOKUP(D299,[1]DI!$A$4:$B$15000,2,FALSE),0)</f>
        <v>0.13650000000000001</v>
      </c>
      <c r="F299" s="14">
        <f t="shared" ca="1" si="127"/>
        <v>1.00050788</v>
      </c>
      <c r="G299" s="85">
        <f t="shared" ca="1" si="128"/>
        <v>1.15033572215401</v>
      </c>
      <c r="H299" s="85">
        <f t="shared" ca="1" si="129"/>
        <v>1.1398701048178399</v>
      </c>
      <c r="I299" s="14">
        <f t="shared" ca="1" si="130"/>
        <v>1.0091814100000001</v>
      </c>
      <c r="J299" s="13">
        <f t="shared" si="142"/>
        <v>2.75E-2</v>
      </c>
      <c r="K299" s="29">
        <f t="shared" si="131"/>
        <v>45008</v>
      </c>
      <c r="L299" s="2">
        <f t="shared" si="132"/>
        <v>18</v>
      </c>
      <c r="M299" s="17">
        <f t="shared" si="133"/>
        <v>18</v>
      </c>
      <c r="N299" s="12">
        <f t="shared" si="134"/>
        <v>1.0019396410000001</v>
      </c>
      <c r="O299" s="12">
        <f t="shared" ca="1" si="135"/>
        <v>1.01113886</v>
      </c>
      <c r="P299" s="17">
        <f t="shared" si="136"/>
        <v>0</v>
      </c>
      <c r="Q299" s="14">
        <f t="shared" ca="1" si="137"/>
        <v>11.138859999999999</v>
      </c>
      <c r="R299" s="20">
        <f t="shared" si="140"/>
        <v>0</v>
      </c>
      <c r="S299" s="14">
        <f t="shared" si="144"/>
        <v>0</v>
      </c>
      <c r="T299" s="4" t="str">
        <f t="shared" si="138"/>
        <v>J=</v>
      </c>
      <c r="U299" s="29">
        <f t="shared" si="139"/>
        <v>45036</v>
      </c>
      <c r="V299" s="3"/>
      <c r="W299" s="3"/>
      <c r="X299" s="116">
        <f>[2]Plan1!$A369</f>
        <v>47849</v>
      </c>
      <c r="Y299" s="117" t="str">
        <f>[2]Plan1!$C369</f>
        <v>Confraternização Universal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2">
        <f t="shared" si="143"/>
        <v>45036</v>
      </c>
      <c r="B300" s="83">
        <f t="shared" ca="1" si="125"/>
        <v>1011.76131699</v>
      </c>
      <c r="C300" s="14">
        <f t="shared" si="126"/>
        <v>1000</v>
      </c>
      <c r="D300" s="58">
        <f t="shared" si="141"/>
        <v>45033</v>
      </c>
      <c r="E300" s="56">
        <f ca="1">IF(D300&lt;$B$1,VLOOKUP(D300,[1]DI!$A$4:$B$15000,2,FALSE),0)</f>
        <v>0.13650000000000001</v>
      </c>
      <c r="F300" s="14">
        <f t="shared" ca="1" si="127"/>
        <v>1.00050788</v>
      </c>
      <c r="G300" s="85">
        <f t="shared" ca="1" si="128"/>
        <v>1.1509199546605799</v>
      </c>
      <c r="H300" s="85">
        <f t="shared" ca="1" si="129"/>
        <v>1.1398701048178399</v>
      </c>
      <c r="I300" s="14">
        <f t="shared" ca="1" si="130"/>
        <v>1.0096939599999999</v>
      </c>
      <c r="J300" s="13">
        <f t="shared" si="142"/>
        <v>2.75E-2</v>
      </c>
      <c r="K300" s="29">
        <f t="shared" si="131"/>
        <v>45008</v>
      </c>
      <c r="L300" s="2">
        <f t="shared" si="132"/>
        <v>19</v>
      </c>
      <c r="M300" s="17">
        <f t="shared" si="133"/>
        <v>19</v>
      </c>
      <c r="N300" s="12">
        <f t="shared" si="134"/>
        <v>1.0020475090000001</v>
      </c>
      <c r="O300" s="12">
        <f t="shared" ca="1" si="135"/>
        <v>1.0117613169999999</v>
      </c>
      <c r="P300" s="17">
        <f t="shared" si="136"/>
        <v>14</v>
      </c>
      <c r="Q300" s="14">
        <f t="shared" ca="1" si="137"/>
        <v>11.761316989999999</v>
      </c>
      <c r="R300" s="20">
        <f t="shared" si="140"/>
        <v>0</v>
      </c>
      <c r="S300" s="14">
        <f t="shared" si="144"/>
        <v>0</v>
      </c>
      <c r="T300" s="4" t="str">
        <f t="shared" si="138"/>
        <v>J=</v>
      </c>
      <c r="U300" s="29">
        <f t="shared" si="139"/>
        <v>45036</v>
      </c>
      <c r="V300" s="3"/>
      <c r="W300" s="3"/>
      <c r="X300" s="116">
        <f>[2]Plan1!$A370</f>
        <v>47903</v>
      </c>
      <c r="Y300" s="117" t="str">
        <f>[2]Plan1!$C370</f>
        <v>Carnaval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2">
        <f t="shared" si="143"/>
        <v>45040</v>
      </c>
      <c r="B301" s="83">
        <f t="shared" ca="1" si="125"/>
        <v>1000.615594</v>
      </c>
      <c r="C301" s="14">
        <f t="shared" si="126"/>
        <v>1000</v>
      </c>
      <c r="D301" s="58">
        <f t="shared" si="141"/>
        <v>45034</v>
      </c>
      <c r="E301" s="56">
        <f ca="1">IF(D301&lt;$B$1,VLOOKUP(D301,[1]DI!$A$4:$B$15000,2,FALSE),0)</f>
        <v>0.13650000000000001</v>
      </c>
      <c r="F301" s="14">
        <f t="shared" ca="1" si="127"/>
        <v>1.00050788</v>
      </c>
      <c r="G301" s="85">
        <f t="shared" ca="1" si="128"/>
        <v>1.15150448388715</v>
      </c>
      <c r="H301" s="85">
        <f t="shared" ca="1" si="129"/>
        <v>1.1509199546605799</v>
      </c>
      <c r="I301" s="14">
        <f t="shared" ca="1" si="130"/>
        <v>1.00050788</v>
      </c>
      <c r="J301" s="13">
        <f t="shared" si="142"/>
        <v>2.75E-2</v>
      </c>
      <c r="K301" s="29">
        <f t="shared" si="131"/>
        <v>45036</v>
      </c>
      <c r="L301" s="2">
        <f t="shared" si="132"/>
        <v>1</v>
      </c>
      <c r="M301" s="17">
        <f t="shared" si="133"/>
        <v>1</v>
      </c>
      <c r="N301" s="12">
        <f t="shared" si="134"/>
        <v>1.000107659</v>
      </c>
      <c r="O301" s="12">
        <f t="shared" ca="1" si="135"/>
        <v>1.0006155940000001</v>
      </c>
      <c r="P301" s="17">
        <f t="shared" si="136"/>
        <v>0</v>
      </c>
      <c r="Q301" s="14">
        <f t="shared" ca="1" si="137"/>
        <v>0.61559399999999997</v>
      </c>
      <c r="R301" s="20">
        <f t="shared" si="140"/>
        <v>0</v>
      </c>
      <c r="S301" s="14">
        <f t="shared" si="144"/>
        <v>0</v>
      </c>
      <c r="T301" s="4" t="str">
        <f t="shared" si="138"/>
        <v>J=</v>
      </c>
      <c r="U301" s="29">
        <f t="shared" si="139"/>
        <v>45069</v>
      </c>
      <c r="V301" s="3"/>
      <c r="W301" s="3"/>
      <c r="X301" s="116">
        <f>[2]Plan1!$A371</f>
        <v>47904</v>
      </c>
      <c r="Y301" s="117" t="str">
        <f>[2]Plan1!$C371</f>
        <v>Carnaval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2">
        <f t="shared" si="143"/>
        <v>45041</v>
      </c>
      <c r="B302" s="83">
        <f t="shared" ca="1" si="125"/>
        <v>1001.23156899</v>
      </c>
      <c r="C302" s="14">
        <f t="shared" si="126"/>
        <v>1000</v>
      </c>
      <c r="D302" s="58">
        <f t="shared" si="141"/>
        <v>45035</v>
      </c>
      <c r="E302" s="56">
        <f ca="1">IF(D302&lt;$B$1,VLOOKUP(D302,[1]DI!$A$4:$B$15000,2,FALSE),0)</f>
        <v>0.13650000000000001</v>
      </c>
      <c r="F302" s="14">
        <f t="shared" ca="1" si="127"/>
        <v>1.00050788</v>
      </c>
      <c r="G302" s="85">
        <f t="shared" ca="1" si="128"/>
        <v>1.15208930998443</v>
      </c>
      <c r="H302" s="85">
        <f t="shared" ca="1" si="129"/>
        <v>1.1509199546605799</v>
      </c>
      <c r="I302" s="14">
        <f t="shared" ca="1" si="130"/>
        <v>1.00101602</v>
      </c>
      <c r="J302" s="13">
        <f t="shared" si="142"/>
        <v>2.75E-2</v>
      </c>
      <c r="K302" s="29">
        <f t="shared" si="131"/>
        <v>45036</v>
      </c>
      <c r="L302" s="2">
        <f t="shared" si="132"/>
        <v>2</v>
      </c>
      <c r="M302" s="17">
        <f t="shared" si="133"/>
        <v>2</v>
      </c>
      <c r="N302" s="12">
        <f t="shared" si="134"/>
        <v>1.0002153300000001</v>
      </c>
      <c r="O302" s="12">
        <f t="shared" ca="1" si="135"/>
        <v>1.001231569</v>
      </c>
      <c r="P302" s="17">
        <f t="shared" si="136"/>
        <v>0</v>
      </c>
      <c r="Q302" s="14">
        <f t="shared" ca="1" si="137"/>
        <v>1.23156899</v>
      </c>
      <c r="R302" s="20">
        <f t="shared" si="140"/>
        <v>0</v>
      </c>
      <c r="S302" s="14">
        <f t="shared" si="144"/>
        <v>0</v>
      </c>
      <c r="T302" s="4" t="str">
        <f t="shared" si="138"/>
        <v>J=</v>
      </c>
      <c r="U302" s="29">
        <f t="shared" si="139"/>
        <v>45069</v>
      </c>
      <c r="V302" s="3"/>
      <c r="W302" s="3"/>
      <c r="X302" s="116">
        <f>[2]Plan1!$A372</f>
        <v>47949</v>
      </c>
      <c r="Y302" s="117" t="str">
        <f>[2]Plan1!$C372</f>
        <v>Paixão de Cristo</v>
      </c>
      <c r="Z302" s="119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2">
        <f t="shared" si="143"/>
        <v>45042</v>
      </c>
      <c r="B303" s="83">
        <f t="shared" ca="1" si="125"/>
        <v>1001.8479139999999</v>
      </c>
      <c r="C303" s="14">
        <f t="shared" si="126"/>
        <v>1000</v>
      </c>
      <c r="D303" s="58">
        <f t="shared" si="141"/>
        <v>45036</v>
      </c>
      <c r="E303" s="56">
        <f ca="1">IF(D303&lt;$B$1,VLOOKUP(D303,[1]DI!$A$4:$B$15000,2,FALSE),0)</f>
        <v>0.13650000000000001</v>
      </c>
      <c r="F303" s="14">
        <f t="shared" ca="1" si="127"/>
        <v>1.00050788</v>
      </c>
      <c r="G303" s="85">
        <f t="shared" ca="1" si="128"/>
        <v>1.15267443310318</v>
      </c>
      <c r="H303" s="85">
        <f t="shared" ca="1" si="129"/>
        <v>1.1509199546605799</v>
      </c>
      <c r="I303" s="14">
        <f t="shared" ca="1" si="130"/>
        <v>1.00152441</v>
      </c>
      <c r="J303" s="13">
        <f t="shared" si="142"/>
        <v>2.75E-2</v>
      </c>
      <c r="K303" s="29">
        <f t="shared" si="131"/>
        <v>45036</v>
      </c>
      <c r="L303" s="2">
        <f t="shared" si="132"/>
        <v>3</v>
      </c>
      <c r="M303" s="17">
        <f t="shared" si="133"/>
        <v>3</v>
      </c>
      <c r="N303" s="12">
        <f t="shared" si="134"/>
        <v>1.000323012</v>
      </c>
      <c r="O303" s="12">
        <f t="shared" ca="1" si="135"/>
        <v>1.0018479140000001</v>
      </c>
      <c r="P303" s="17">
        <f t="shared" si="136"/>
        <v>0</v>
      </c>
      <c r="Q303" s="14">
        <f t="shared" ca="1" si="137"/>
        <v>1.8479140000000001</v>
      </c>
      <c r="R303" s="20">
        <f t="shared" si="140"/>
        <v>0</v>
      </c>
      <c r="S303" s="14">
        <f t="shared" si="144"/>
        <v>0</v>
      </c>
      <c r="T303" s="4" t="str">
        <f t="shared" si="138"/>
        <v>J=</v>
      </c>
      <c r="U303" s="29">
        <f t="shared" si="139"/>
        <v>45069</v>
      </c>
      <c r="V303" s="3"/>
      <c r="W303" s="3"/>
      <c r="X303" s="116">
        <f>[2]Plan1!$A373</f>
        <v>47959</v>
      </c>
      <c r="Y303" s="117" t="str">
        <f>[2]Plan1!$C373</f>
        <v>Tiradentes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2">
        <f t="shared" si="143"/>
        <v>45043</v>
      </c>
      <c r="B304" s="83">
        <f t="shared" ca="1" si="125"/>
        <v>1002.464652</v>
      </c>
      <c r="C304" s="14">
        <f t="shared" si="126"/>
        <v>1000</v>
      </c>
      <c r="D304" s="58">
        <f t="shared" si="141"/>
        <v>45040</v>
      </c>
      <c r="E304" s="56">
        <f ca="1">IF(D304&lt;$B$1,VLOOKUP(D304,[1]DI!$A$4:$B$15000,2,FALSE),0)</f>
        <v>0.13650000000000001</v>
      </c>
      <c r="F304" s="14">
        <f t="shared" ca="1" si="127"/>
        <v>1.00050788</v>
      </c>
      <c r="G304" s="85">
        <f t="shared" ca="1" si="128"/>
        <v>1.15325985339426</v>
      </c>
      <c r="H304" s="85">
        <f t="shared" ca="1" si="129"/>
        <v>1.1509199546605799</v>
      </c>
      <c r="I304" s="14">
        <f t="shared" ca="1" si="130"/>
        <v>1.00203307</v>
      </c>
      <c r="J304" s="13">
        <f t="shared" si="142"/>
        <v>2.75E-2</v>
      </c>
      <c r="K304" s="29">
        <f t="shared" si="131"/>
        <v>45036</v>
      </c>
      <c r="L304" s="2">
        <f t="shared" si="132"/>
        <v>4</v>
      </c>
      <c r="M304" s="17">
        <f t="shared" si="133"/>
        <v>4</v>
      </c>
      <c r="N304" s="12">
        <f t="shared" si="134"/>
        <v>1.0004307059999999</v>
      </c>
      <c r="O304" s="12">
        <f t="shared" ca="1" si="135"/>
        <v>1.002464652</v>
      </c>
      <c r="P304" s="17">
        <f t="shared" si="136"/>
        <v>0</v>
      </c>
      <c r="Q304" s="14">
        <f t="shared" ca="1" si="137"/>
        <v>2.4646520000000001</v>
      </c>
      <c r="R304" s="20">
        <f t="shared" si="140"/>
        <v>0</v>
      </c>
      <c r="S304" s="14">
        <f t="shared" si="144"/>
        <v>0</v>
      </c>
      <c r="T304" s="4" t="str">
        <f t="shared" si="138"/>
        <v>J=</v>
      </c>
      <c r="U304" s="29">
        <f t="shared" si="139"/>
        <v>45069</v>
      </c>
      <c r="V304" s="3"/>
      <c r="W304" s="3"/>
      <c r="X304" s="116">
        <f>[2]Plan1!$A374</f>
        <v>47969</v>
      </c>
      <c r="Y304" s="117" t="str">
        <f>[2]Plan1!$C374</f>
        <v>Dia do Trabalho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2">
        <f t="shared" si="143"/>
        <v>45044</v>
      </c>
      <c r="B305" s="83">
        <f t="shared" ca="1" si="125"/>
        <v>1003.081761</v>
      </c>
      <c r="C305" s="14">
        <f t="shared" si="126"/>
        <v>1000</v>
      </c>
      <c r="D305" s="58">
        <f t="shared" si="141"/>
        <v>45041</v>
      </c>
      <c r="E305" s="56">
        <f ca="1">IF(D305&lt;$B$1,VLOOKUP(D305,[1]DI!$A$4:$B$15000,2,FALSE),0)</f>
        <v>0.13650000000000001</v>
      </c>
      <c r="F305" s="14">
        <f t="shared" ca="1" si="127"/>
        <v>1.00050788</v>
      </c>
      <c r="G305" s="85">
        <f t="shared" ca="1" si="128"/>
        <v>1.1538455710086</v>
      </c>
      <c r="H305" s="85">
        <f t="shared" ca="1" si="129"/>
        <v>1.1509199546605799</v>
      </c>
      <c r="I305" s="14">
        <f t="shared" ca="1" si="130"/>
        <v>1.0025419799999999</v>
      </c>
      <c r="J305" s="13">
        <f t="shared" si="142"/>
        <v>2.75E-2</v>
      </c>
      <c r="K305" s="29">
        <f t="shared" si="131"/>
        <v>45036</v>
      </c>
      <c r="L305" s="2">
        <f t="shared" si="132"/>
        <v>5</v>
      </c>
      <c r="M305" s="17">
        <f t="shared" si="133"/>
        <v>5</v>
      </c>
      <c r="N305" s="12">
        <f t="shared" si="134"/>
        <v>1.000538412</v>
      </c>
      <c r="O305" s="12">
        <f t="shared" ca="1" si="135"/>
        <v>1.003081761</v>
      </c>
      <c r="P305" s="17">
        <f t="shared" si="136"/>
        <v>0</v>
      </c>
      <c r="Q305" s="14">
        <f t="shared" ca="1" si="137"/>
        <v>3.0817610000000002</v>
      </c>
      <c r="R305" s="20">
        <f t="shared" si="140"/>
        <v>0</v>
      </c>
      <c r="S305" s="14">
        <f t="shared" si="144"/>
        <v>0</v>
      </c>
      <c r="T305" s="4" t="str">
        <f t="shared" si="138"/>
        <v>J=</v>
      </c>
      <c r="U305" s="29">
        <f t="shared" si="139"/>
        <v>45069</v>
      </c>
      <c r="V305" s="3"/>
      <c r="W305" s="3"/>
      <c r="X305" s="116">
        <f>[2]Plan1!$A375</f>
        <v>48011</v>
      </c>
      <c r="Y305" s="117" t="str">
        <f>[2]Plan1!$C375</f>
        <v>Corpus Christi</v>
      </c>
      <c r="Z305" s="119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2">
        <f t="shared" si="143"/>
        <v>45048</v>
      </c>
      <c r="B306" s="83">
        <f t="shared" ca="1" si="125"/>
        <v>1003.69924999</v>
      </c>
      <c r="C306" s="14">
        <f t="shared" si="126"/>
        <v>1000</v>
      </c>
      <c r="D306" s="58">
        <f t="shared" si="141"/>
        <v>45042</v>
      </c>
      <c r="E306" s="56">
        <f ca="1">IF(D306&lt;$B$1,VLOOKUP(D306,[1]DI!$A$4:$B$15000,2,FALSE),0)</f>
        <v>0.13650000000000001</v>
      </c>
      <c r="F306" s="14">
        <f t="shared" ca="1" si="127"/>
        <v>1.00050788</v>
      </c>
      <c r="G306" s="85">
        <f t="shared" ca="1" si="128"/>
        <v>1.1544315860972001</v>
      </c>
      <c r="H306" s="85">
        <f t="shared" ca="1" si="129"/>
        <v>1.1509199546605799</v>
      </c>
      <c r="I306" s="14">
        <f t="shared" ca="1" si="130"/>
        <v>1.0030511499999999</v>
      </c>
      <c r="J306" s="13">
        <f t="shared" si="142"/>
        <v>2.75E-2</v>
      </c>
      <c r="K306" s="29">
        <f t="shared" si="131"/>
        <v>45036</v>
      </c>
      <c r="L306" s="2">
        <f t="shared" si="132"/>
        <v>6</v>
      </c>
      <c r="M306" s="17">
        <f t="shared" si="133"/>
        <v>6</v>
      </c>
      <c r="N306" s="12">
        <f t="shared" si="134"/>
        <v>1.0006461289999999</v>
      </c>
      <c r="O306" s="12">
        <f t="shared" ca="1" si="135"/>
        <v>1.0036992499999999</v>
      </c>
      <c r="P306" s="17">
        <f t="shared" si="136"/>
        <v>0</v>
      </c>
      <c r="Q306" s="14">
        <f t="shared" ca="1" si="137"/>
        <v>3.6992499900000002</v>
      </c>
      <c r="R306" s="20">
        <f t="shared" si="140"/>
        <v>0</v>
      </c>
      <c r="S306" s="14">
        <f t="shared" si="144"/>
        <v>0</v>
      </c>
      <c r="T306" s="4" t="str">
        <f t="shared" si="138"/>
        <v>J=</v>
      </c>
      <c r="U306" s="29">
        <f t="shared" si="139"/>
        <v>45069</v>
      </c>
      <c r="V306" s="3"/>
      <c r="W306" s="3"/>
      <c r="X306" s="116">
        <f>[2]Plan1!$A376</f>
        <v>48098</v>
      </c>
      <c r="Y306" s="117" t="str">
        <f>[2]Plan1!$C376</f>
        <v>Independência do Brasil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2">
        <f t="shared" si="143"/>
        <v>45049</v>
      </c>
      <c r="B307" s="83">
        <f t="shared" ca="1" si="125"/>
        <v>1004.317122</v>
      </c>
      <c r="C307" s="14">
        <f t="shared" si="126"/>
        <v>1000</v>
      </c>
      <c r="D307" s="58">
        <f t="shared" si="141"/>
        <v>45043</v>
      </c>
      <c r="E307" s="56">
        <f ca="1">IF(D307&lt;$B$1,VLOOKUP(D307,[1]DI!$A$4:$B$15000,2,FALSE),0)</f>
        <v>0.13650000000000001</v>
      </c>
      <c r="F307" s="14">
        <f t="shared" ca="1" si="127"/>
        <v>1.00050788</v>
      </c>
      <c r="G307" s="85">
        <f t="shared" ca="1" si="128"/>
        <v>1.1550178988111499</v>
      </c>
      <c r="H307" s="85">
        <f t="shared" ca="1" si="129"/>
        <v>1.1509199546605799</v>
      </c>
      <c r="I307" s="14">
        <f t="shared" ca="1" si="130"/>
        <v>1.00356058</v>
      </c>
      <c r="J307" s="13">
        <f t="shared" si="142"/>
        <v>2.75E-2</v>
      </c>
      <c r="K307" s="29">
        <f t="shared" si="131"/>
        <v>45036</v>
      </c>
      <c r="L307" s="2">
        <f t="shared" si="132"/>
        <v>7</v>
      </c>
      <c r="M307" s="17">
        <f t="shared" si="133"/>
        <v>7</v>
      </c>
      <c r="N307" s="12">
        <f t="shared" si="134"/>
        <v>1.0007538579999999</v>
      </c>
      <c r="O307" s="12">
        <f t="shared" ca="1" si="135"/>
        <v>1.004317122</v>
      </c>
      <c r="P307" s="17">
        <f t="shared" si="136"/>
        <v>0</v>
      </c>
      <c r="Q307" s="14">
        <f t="shared" ca="1" si="137"/>
        <v>4.3171220000000003</v>
      </c>
      <c r="R307" s="20">
        <f t="shared" si="140"/>
        <v>0</v>
      </c>
      <c r="S307" s="14">
        <f t="shared" si="144"/>
        <v>0</v>
      </c>
      <c r="T307" s="4" t="str">
        <f t="shared" si="138"/>
        <v>J=</v>
      </c>
      <c r="U307" s="29">
        <f t="shared" si="139"/>
        <v>45069</v>
      </c>
      <c r="V307" s="3"/>
      <c r="W307" s="3"/>
      <c r="X307" s="116">
        <f>[2]Plan1!$A377</f>
        <v>48133</v>
      </c>
      <c r="Y307" s="117" t="str">
        <f>[2]Plan1!$C377</f>
        <v>Nossa Sr.a Aparecida - Padroeira do Brasil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2">
        <f t="shared" si="143"/>
        <v>45050</v>
      </c>
      <c r="B308" s="83">
        <f t="shared" ca="1" si="125"/>
        <v>1004.935375</v>
      </c>
      <c r="C308" s="14">
        <f t="shared" si="126"/>
        <v>1000</v>
      </c>
      <c r="D308" s="58">
        <f t="shared" si="141"/>
        <v>45044</v>
      </c>
      <c r="E308" s="56">
        <f ca="1">IF(D308&lt;$B$1,VLOOKUP(D308,[1]DI!$A$4:$B$15000,2,FALSE),0)</f>
        <v>0.13650000000000001</v>
      </c>
      <c r="F308" s="14">
        <f t="shared" ca="1" si="127"/>
        <v>1.00050788</v>
      </c>
      <c r="G308" s="85">
        <f t="shared" ca="1" si="128"/>
        <v>1.1556045093016001</v>
      </c>
      <c r="H308" s="85">
        <f t="shared" ca="1" si="129"/>
        <v>1.1509199546605799</v>
      </c>
      <c r="I308" s="14">
        <f t="shared" ca="1" si="130"/>
        <v>1.0040702699999999</v>
      </c>
      <c r="J308" s="13">
        <f t="shared" si="142"/>
        <v>2.75E-2</v>
      </c>
      <c r="K308" s="29">
        <f t="shared" si="131"/>
        <v>45036</v>
      </c>
      <c r="L308" s="2">
        <f t="shared" si="132"/>
        <v>8</v>
      </c>
      <c r="M308" s="17">
        <f t="shared" si="133"/>
        <v>8</v>
      </c>
      <c r="N308" s="12">
        <f t="shared" si="134"/>
        <v>1.000861598</v>
      </c>
      <c r="O308" s="12">
        <f t="shared" ca="1" si="135"/>
        <v>1.0049353750000001</v>
      </c>
      <c r="P308" s="17">
        <f t="shared" si="136"/>
        <v>0</v>
      </c>
      <c r="Q308" s="14">
        <f t="shared" ca="1" si="137"/>
        <v>4.9353749999999996</v>
      </c>
      <c r="R308" s="20">
        <f t="shared" si="140"/>
        <v>0</v>
      </c>
      <c r="S308" s="14">
        <f t="shared" si="144"/>
        <v>0</v>
      </c>
      <c r="T308" s="4" t="str">
        <f t="shared" si="138"/>
        <v>J=</v>
      </c>
      <c r="U308" s="29">
        <f t="shared" si="139"/>
        <v>45069</v>
      </c>
      <c r="V308" s="3"/>
      <c r="W308" s="3"/>
      <c r="X308" s="116">
        <f>[2]Plan1!$A378</f>
        <v>48154</v>
      </c>
      <c r="Y308" s="117" t="str">
        <f>[2]Plan1!$C378</f>
        <v>Finados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2">
        <f t="shared" si="143"/>
        <v>45051</v>
      </c>
      <c r="B309" s="83">
        <f t="shared" ca="1" si="125"/>
        <v>1005.5540099999999</v>
      </c>
      <c r="C309" s="14">
        <f t="shared" si="126"/>
        <v>1000</v>
      </c>
      <c r="D309" s="58">
        <f t="shared" si="141"/>
        <v>45048</v>
      </c>
      <c r="E309" s="56">
        <f ca="1">IF(D309&lt;$B$1,VLOOKUP(D309,[1]DI!$A$4:$B$15000,2,FALSE),0)</f>
        <v>0.13650000000000001</v>
      </c>
      <c r="F309" s="14">
        <f t="shared" ca="1" si="127"/>
        <v>1.00050788</v>
      </c>
      <c r="G309" s="85">
        <f t="shared" ca="1" si="128"/>
        <v>1.1561914177197801</v>
      </c>
      <c r="H309" s="85">
        <f t="shared" ca="1" si="129"/>
        <v>1.1509199546605799</v>
      </c>
      <c r="I309" s="14">
        <f t="shared" ca="1" si="130"/>
        <v>1.00458022</v>
      </c>
      <c r="J309" s="13">
        <f t="shared" si="142"/>
        <v>2.75E-2</v>
      </c>
      <c r="K309" s="29">
        <f t="shared" si="131"/>
        <v>45036</v>
      </c>
      <c r="L309" s="2">
        <f t="shared" si="132"/>
        <v>9</v>
      </c>
      <c r="M309" s="17">
        <f t="shared" si="133"/>
        <v>9</v>
      </c>
      <c r="N309" s="12">
        <f t="shared" si="134"/>
        <v>1.0009693500000001</v>
      </c>
      <c r="O309" s="12">
        <f t="shared" ca="1" si="135"/>
        <v>1.00555401</v>
      </c>
      <c r="P309" s="17">
        <f t="shared" si="136"/>
        <v>0</v>
      </c>
      <c r="Q309" s="14">
        <f t="shared" ca="1" si="137"/>
        <v>5.5540099999999999</v>
      </c>
      <c r="R309" s="20">
        <f t="shared" si="140"/>
        <v>0</v>
      </c>
      <c r="S309" s="14">
        <f t="shared" si="144"/>
        <v>0</v>
      </c>
      <c r="T309" s="4" t="str">
        <f t="shared" si="138"/>
        <v>J=</v>
      </c>
      <c r="U309" s="29">
        <f t="shared" si="139"/>
        <v>45069</v>
      </c>
      <c r="V309" s="3"/>
      <c r="W309" s="3"/>
      <c r="X309" s="116">
        <f>[2]Plan1!$A379</f>
        <v>48167</v>
      </c>
      <c r="Y309" s="117" t="str">
        <f>[2]Plan1!$C379</f>
        <v>Proclamação da República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2">
        <f t="shared" si="143"/>
        <v>45054</v>
      </c>
      <c r="B310" s="83">
        <f t="shared" ca="1" si="125"/>
        <v>1006.173017</v>
      </c>
      <c r="C310" s="14">
        <f t="shared" si="126"/>
        <v>1000</v>
      </c>
      <c r="D310" s="58">
        <f t="shared" si="141"/>
        <v>45049</v>
      </c>
      <c r="E310" s="56">
        <f ca="1">IF(D310&lt;$B$1,VLOOKUP(D310,[1]DI!$A$4:$B$15000,2,FALSE),0)</f>
        <v>0.13650000000000001</v>
      </c>
      <c r="F310" s="14">
        <f t="shared" ca="1" si="127"/>
        <v>1.00050788</v>
      </c>
      <c r="G310" s="85">
        <f t="shared" ca="1" si="128"/>
        <v>1.1567786242170099</v>
      </c>
      <c r="H310" s="85">
        <f t="shared" ca="1" si="129"/>
        <v>1.1509199546605799</v>
      </c>
      <c r="I310" s="14">
        <f t="shared" ca="1" si="130"/>
        <v>1.0050904199999999</v>
      </c>
      <c r="J310" s="13">
        <f t="shared" si="142"/>
        <v>2.75E-2</v>
      </c>
      <c r="K310" s="29">
        <f t="shared" si="131"/>
        <v>45036</v>
      </c>
      <c r="L310" s="2">
        <f t="shared" si="132"/>
        <v>10</v>
      </c>
      <c r="M310" s="17">
        <f t="shared" si="133"/>
        <v>10</v>
      </c>
      <c r="N310" s="12">
        <f t="shared" si="134"/>
        <v>1.0010771140000001</v>
      </c>
      <c r="O310" s="12">
        <f t="shared" ca="1" si="135"/>
        <v>1.0061730170000001</v>
      </c>
      <c r="P310" s="17">
        <f t="shared" si="136"/>
        <v>0</v>
      </c>
      <c r="Q310" s="14">
        <f t="shared" ca="1" si="137"/>
        <v>6.1730169999999998</v>
      </c>
      <c r="R310" s="20">
        <f t="shared" si="140"/>
        <v>0</v>
      </c>
      <c r="S310" s="14">
        <f t="shared" si="144"/>
        <v>0</v>
      </c>
      <c r="T310" s="4" t="str">
        <f t="shared" si="138"/>
        <v>J=</v>
      </c>
      <c r="U310" s="29">
        <f t="shared" si="139"/>
        <v>45069</v>
      </c>
      <c r="V310" s="3"/>
      <c r="W310" s="3"/>
      <c r="X310" s="116">
        <f>[2]Plan1!$A380</f>
        <v>48172</v>
      </c>
      <c r="Y310" s="117" t="str">
        <f>[2]Plan1!$C380</f>
        <v>Dia Nacional de Zumbi e da Consciência Negra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2">
        <f t="shared" si="143"/>
        <v>45055</v>
      </c>
      <c r="B311" s="83">
        <f t="shared" ca="1" si="125"/>
        <v>1006.792415</v>
      </c>
      <c r="C311" s="14">
        <f t="shared" si="126"/>
        <v>1000</v>
      </c>
      <c r="D311" s="58">
        <f t="shared" si="141"/>
        <v>45050</v>
      </c>
      <c r="E311" s="56">
        <f ca="1">IF(D311&lt;$B$1,VLOOKUP(D311,[1]DI!$A$4:$B$15000,2,FALSE),0)</f>
        <v>0.13650000000000001</v>
      </c>
      <c r="F311" s="14">
        <f t="shared" ca="1" si="127"/>
        <v>1.00050788</v>
      </c>
      <c r="G311" s="85">
        <f t="shared" ca="1" si="128"/>
        <v>1.1573661289446799</v>
      </c>
      <c r="H311" s="85">
        <f t="shared" ca="1" si="129"/>
        <v>1.1509199546605799</v>
      </c>
      <c r="I311" s="14">
        <f t="shared" ca="1" si="130"/>
        <v>1.00560089</v>
      </c>
      <c r="J311" s="13">
        <f t="shared" si="142"/>
        <v>2.75E-2</v>
      </c>
      <c r="K311" s="29">
        <f t="shared" si="131"/>
        <v>45036</v>
      </c>
      <c r="L311" s="2">
        <f t="shared" si="132"/>
        <v>11</v>
      </c>
      <c r="M311" s="17">
        <f t="shared" si="133"/>
        <v>11</v>
      </c>
      <c r="N311" s="12">
        <f t="shared" si="134"/>
        <v>1.0011848889999999</v>
      </c>
      <c r="O311" s="12">
        <f t="shared" ca="1" si="135"/>
        <v>1.0067924150000001</v>
      </c>
      <c r="P311" s="17">
        <f t="shared" si="136"/>
        <v>0</v>
      </c>
      <c r="Q311" s="14">
        <f t="shared" ca="1" si="137"/>
        <v>6.7924150000000001</v>
      </c>
      <c r="R311" s="20">
        <f t="shared" si="140"/>
        <v>0</v>
      </c>
      <c r="S311" s="14">
        <f t="shared" si="144"/>
        <v>0</v>
      </c>
      <c r="T311" s="4" t="str">
        <f t="shared" si="138"/>
        <v>J=</v>
      </c>
      <c r="U311" s="29">
        <f t="shared" si="139"/>
        <v>45069</v>
      </c>
      <c r="V311" s="3"/>
      <c r="W311" s="3"/>
      <c r="X311" s="116">
        <f>[2]Plan1!$A381</f>
        <v>48207</v>
      </c>
      <c r="Y311" s="117" t="str">
        <f>[2]Plan1!$C381</f>
        <v>Natal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2">
        <f t="shared" si="143"/>
        <v>45056</v>
      </c>
      <c r="B312" s="83">
        <f t="shared" ca="1" si="125"/>
        <v>1007.412186</v>
      </c>
      <c r="C312" s="14">
        <f t="shared" si="126"/>
        <v>1000</v>
      </c>
      <c r="D312" s="58">
        <f t="shared" si="141"/>
        <v>45051</v>
      </c>
      <c r="E312" s="56">
        <f ca="1">IF(D312&lt;$B$1,VLOOKUP(D312,[1]DI!$A$4:$B$15000,2,FALSE),0)</f>
        <v>0.13650000000000001</v>
      </c>
      <c r="F312" s="14">
        <f t="shared" ca="1" si="127"/>
        <v>1.00050788</v>
      </c>
      <c r="G312" s="85">
        <f t="shared" ca="1" si="128"/>
        <v>1.15795393205425</v>
      </c>
      <c r="H312" s="85">
        <f t="shared" ca="1" si="129"/>
        <v>1.1509199546605799</v>
      </c>
      <c r="I312" s="14">
        <f t="shared" ca="1" si="130"/>
        <v>1.00611161</v>
      </c>
      <c r="J312" s="13">
        <f t="shared" si="142"/>
        <v>2.75E-2</v>
      </c>
      <c r="K312" s="29">
        <f t="shared" si="131"/>
        <v>45036</v>
      </c>
      <c r="L312" s="2">
        <f t="shared" si="132"/>
        <v>12</v>
      </c>
      <c r="M312" s="17">
        <f t="shared" si="133"/>
        <v>12</v>
      </c>
      <c r="N312" s="12">
        <f t="shared" si="134"/>
        <v>1.001292676</v>
      </c>
      <c r="O312" s="12">
        <f t="shared" ca="1" si="135"/>
        <v>1.007412186</v>
      </c>
      <c r="P312" s="17">
        <f t="shared" si="136"/>
        <v>0</v>
      </c>
      <c r="Q312" s="14">
        <f t="shared" ca="1" si="137"/>
        <v>7.4121860000000002</v>
      </c>
      <c r="R312" s="20">
        <f t="shared" si="140"/>
        <v>0</v>
      </c>
      <c r="S312" s="14">
        <f t="shared" si="144"/>
        <v>0</v>
      </c>
      <c r="T312" s="4" t="str">
        <f t="shared" si="138"/>
        <v>J=</v>
      </c>
      <c r="U312" s="29">
        <f t="shared" si="139"/>
        <v>45069</v>
      </c>
      <c r="V312" s="3"/>
      <c r="W312" s="3"/>
      <c r="X312" s="116">
        <f>[2]Plan1!$A382</f>
        <v>48214</v>
      </c>
      <c r="Y312" s="117" t="str">
        <f>[2]Plan1!$C382</f>
        <v>Confraternização Universal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2">
        <f t="shared" si="143"/>
        <v>45057</v>
      </c>
      <c r="B313" s="83">
        <f t="shared" ca="1" si="125"/>
        <v>1008.032349</v>
      </c>
      <c r="C313" s="14">
        <f t="shared" si="126"/>
        <v>1000</v>
      </c>
      <c r="D313" s="58">
        <f t="shared" si="141"/>
        <v>45054</v>
      </c>
      <c r="E313" s="56">
        <f ca="1">IF(D313&lt;$B$1,VLOOKUP(D313,[1]DI!$A$4:$B$15000,2,FALSE),0)</f>
        <v>0.13650000000000001</v>
      </c>
      <c r="F313" s="14">
        <f t="shared" ca="1" si="127"/>
        <v>1.00050788</v>
      </c>
      <c r="G313" s="85">
        <f t="shared" ca="1" si="128"/>
        <v>1.1585420336972601</v>
      </c>
      <c r="H313" s="85">
        <f t="shared" ca="1" si="129"/>
        <v>1.1509199546605799</v>
      </c>
      <c r="I313" s="14">
        <f t="shared" ca="1" si="130"/>
        <v>1.0066226</v>
      </c>
      <c r="J313" s="13">
        <f t="shared" si="142"/>
        <v>2.75E-2</v>
      </c>
      <c r="K313" s="29">
        <f t="shared" si="131"/>
        <v>45036</v>
      </c>
      <c r="L313" s="2">
        <f t="shared" si="132"/>
        <v>13</v>
      </c>
      <c r="M313" s="17">
        <f t="shared" si="133"/>
        <v>13</v>
      </c>
      <c r="N313" s="12">
        <f t="shared" si="134"/>
        <v>1.001400474</v>
      </c>
      <c r="O313" s="12">
        <f t="shared" ca="1" si="135"/>
        <v>1.008032349</v>
      </c>
      <c r="P313" s="17">
        <f t="shared" si="136"/>
        <v>0</v>
      </c>
      <c r="Q313" s="14">
        <f t="shared" ca="1" si="137"/>
        <v>8.032349</v>
      </c>
      <c r="R313" s="20">
        <f t="shared" si="140"/>
        <v>0</v>
      </c>
      <c r="S313" s="14">
        <f t="shared" si="144"/>
        <v>0</v>
      </c>
      <c r="T313" s="4" t="str">
        <f t="shared" si="138"/>
        <v>J=</v>
      </c>
      <c r="U313" s="29">
        <f t="shared" si="139"/>
        <v>45069</v>
      </c>
      <c r="V313" s="3"/>
      <c r="W313" s="3"/>
      <c r="X313" s="116">
        <f>[2]Plan1!$A383</f>
        <v>48253</v>
      </c>
      <c r="Y313" s="117" t="str">
        <f>[2]Plan1!$C383</f>
        <v>Carnaval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2">
        <f t="shared" si="143"/>
        <v>45058</v>
      </c>
      <c r="B314" s="83">
        <f t="shared" ca="1" si="125"/>
        <v>1008.652885</v>
      </c>
      <c r="C314" s="14">
        <f t="shared" si="126"/>
        <v>1000</v>
      </c>
      <c r="D314" s="58">
        <f t="shared" si="141"/>
        <v>45055</v>
      </c>
      <c r="E314" s="56">
        <f ca="1">IF(D314&lt;$B$1,VLOOKUP(D314,[1]DI!$A$4:$B$15000,2,FALSE),0)</f>
        <v>0.13650000000000001</v>
      </c>
      <c r="F314" s="14">
        <f t="shared" ca="1" si="127"/>
        <v>1.00050788</v>
      </c>
      <c r="G314" s="85">
        <f t="shared" ca="1" si="128"/>
        <v>1.1591304340253299</v>
      </c>
      <c r="H314" s="85">
        <f t="shared" ca="1" si="129"/>
        <v>1.1509199546605799</v>
      </c>
      <c r="I314" s="14">
        <f t="shared" ca="1" si="130"/>
        <v>1.0071338400000001</v>
      </c>
      <c r="J314" s="13">
        <f t="shared" si="142"/>
        <v>2.75E-2</v>
      </c>
      <c r="K314" s="29">
        <f t="shared" si="131"/>
        <v>45036</v>
      </c>
      <c r="L314" s="2">
        <f t="shared" si="132"/>
        <v>14</v>
      </c>
      <c r="M314" s="17">
        <f t="shared" si="133"/>
        <v>14</v>
      </c>
      <c r="N314" s="12">
        <f t="shared" si="134"/>
        <v>1.0015082850000001</v>
      </c>
      <c r="O314" s="12">
        <f t="shared" ca="1" si="135"/>
        <v>1.0086528850000001</v>
      </c>
      <c r="P314" s="17">
        <f t="shared" si="136"/>
        <v>0</v>
      </c>
      <c r="Q314" s="14">
        <f t="shared" ca="1" si="137"/>
        <v>8.6528849999999995</v>
      </c>
      <c r="R314" s="20">
        <f t="shared" si="140"/>
        <v>0</v>
      </c>
      <c r="S314" s="14">
        <f t="shared" si="144"/>
        <v>0</v>
      </c>
      <c r="T314" s="4" t="str">
        <f t="shared" si="138"/>
        <v>J=</v>
      </c>
      <c r="U314" s="29">
        <f t="shared" si="139"/>
        <v>45069</v>
      </c>
      <c r="V314" s="3"/>
      <c r="W314" s="3"/>
      <c r="X314" s="116">
        <f>[2]Plan1!$A384</f>
        <v>48254</v>
      </c>
      <c r="Y314" s="117" t="str">
        <f>[2]Plan1!$C384</f>
        <v>Carnaval</v>
      </c>
      <c r="Z314" s="89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2">
        <f t="shared" si="143"/>
        <v>45061</v>
      </c>
      <c r="B315" s="83">
        <f t="shared" ca="1" si="125"/>
        <v>1009.273802</v>
      </c>
      <c r="C315" s="14">
        <f t="shared" si="126"/>
        <v>1000</v>
      </c>
      <c r="D315" s="58">
        <f t="shared" si="141"/>
        <v>45056</v>
      </c>
      <c r="E315" s="56">
        <f ca="1">IF(D315&lt;$B$1,VLOOKUP(D315,[1]DI!$A$4:$B$15000,2,FALSE),0)</f>
        <v>0.13650000000000001</v>
      </c>
      <c r="F315" s="14">
        <f t="shared" ca="1" si="127"/>
        <v>1.00050788</v>
      </c>
      <c r="G315" s="85">
        <f t="shared" ca="1" si="128"/>
        <v>1.15971913319016</v>
      </c>
      <c r="H315" s="85">
        <f t="shared" ca="1" si="129"/>
        <v>1.1509199546605799</v>
      </c>
      <c r="I315" s="14">
        <f t="shared" ca="1" si="130"/>
        <v>1.0076453400000001</v>
      </c>
      <c r="J315" s="13">
        <f t="shared" si="142"/>
        <v>2.75E-2</v>
      </c>
      <c r="K315" s="29">
        <f t="shared" si="131"/>
        <v>45036</v>
      </c>
      <c r="L315" s="2">
        <f t="shared" si="132"/>
        <v>15</v>
      </c>
      <c r="M315" s="17">
        <f t="shared" si="133"/>
        <v>15</v>
      </c>
      <c r="N315" s="12">
        <f t="shared" si="134"/>
        <v>1.001616106</v>
      </c>
      <c r="O315" s="12">
        <f t="shared" ca="1" si="135"/>
        <v>1.0092738020000001</v>
      </c>
      <c r="P315" s="17">
        <f t="shared" si="136"/>
        <v>0</v>
      </c>
      <c r="Q315" s="14">
        <f t="shared" ca="1" si="137"/>
        <v>9.2738019999999999</v>
      </c>
      <c r="R315" s="20">
        <f t="shared" si="140"/>
        <v>0</v>
      </c>
      <c r="S315" s="14">
        <f t="shared" si="144"/>
        <v>0</v>
      </c>
      <c r="T315" s="4" t="str">
        <f t="shared" si="138"/>
        <v>J=</v>
      </c>
      <c r="U315" s="29">
        <f t="shared" si="139"/>
        <v>45069</v>
      </c>
      <c r="V315" s="3"/>
      <c r="W315" s="3"/>
      <c r="X315" s="116">
        <f>[2]Plan1!$A385</f>
        <v>48299</v>
      </c>
      <c r="Y315" s="117" t="str">
        <f>[2]Plan1!$C385</f>
        <v>Paixão de Cristo</v>
      </c>
      <c r="Z315" s="89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2">
        <f t="shared" si="143"/>
        <v>45062</v>
      </c>
      <c r="B316" s="83">
        <f t="shared" ca="1" si="125"/>
        <v>1009.895111</v>
      </c>
      <c r="C316" s="14">
        <f t="shared" si="126"/>
        <v>1000</v>
      </c>
      <c r="D316" s="58">
        <f t="shared" si="141"/>
        <v>45057</v>
      </c>
      <c r="E316" s="56">
        <f ca="1">IF(D316&lt;$B$1,VLOOKUP(D316,[1]DI!$A$4:$B$15000,2,FALSE),0)</f>
        <v>0.13650000000000001</v>
      </c>
      <c r="F316" s="14">
        <f t="shared" ca="1" si="127"/>
        <v>1.00050788</v>
      </c>
      <c r="G316" s="85">
        <f t="shared" ca="1" si="128"/>
        <v>1.16030813134352</v>
      </c>
      <c r="H316" s="85">
        <f t="shared" ca="1" si="129"/>
        <v>1.1509199546605799</v>
      </c>
      <c r="I316" s="14">
        <f t="shared" ca="1" si="130"/>
        <v>1.00815711</v>
      </c>
      <c r="J316" s="13">
        <f t="shared" si="142"/>
        <v>2.75E-2</v>
      </c>
      <c r="K316" s="29">
        <f t="shared" si="131"/>
        <v>45036</v>
      </c>
      <c r="L316" s="2">
        <f t="shared" si="132"/>
        <v>16</v>
      </c>
      <c r="M316" s="17">
        <f t="shared" si="133"/>
        <v>16</v>
      </c>
      <c r="N316" s="12">
        <f t="shared" si="134"/>
        <v>1.0017239389999999</v>
      </c>
      <c r="O316" s="12">
        <f t="shared" ca="1" si="135"/>
        <v>1.0098951110000001</v>
      </c>
      <c r="P316" s="17">
        <f t="shared" si="136"/>
        <v>0</v>
      </c>
      <c r="Q316" s="14">
        <f t="shared" ca="1" si="137"/>
        <v>9.895111</v>
      </c>
      <c r="R316" s="20">
        <f t="shared" si="140"/>
        <v>0</v>
      </c>
      <c r="S316" s="14">
        <f t="shared" si="144"/>
        <v>0</v>
      </c>
      <c r="T316" s="4" t="str">
        <f t="shared" si="138"/>
        <v>J=</v>
      </c>
      <c r="U316" s="29">
        <f t="shared" si="139"/>
        <v>45069</v>
      </c>
      <c r="V316" s="3"/>
      <c r="W316" s="3"/>
      <c r="X316" s="116">
        <f>[2]Plan1!$A386</f>
        <v>48325</v>
      </c>
      <c r="Y316" s="117" t="str">
        <f>[2]Plan1!$C386</f>
        <v>Tiradentes</v>
      </c>
      <c r="Z316" s="89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2">
        <f t="shared" si="143"/>
        <v>45063</v>
      </c>
      <c r="B317" s="83">
        <f t="shared" ca="1" si="125"/>
        <v>1010.51679399</v>
      </c>
      <c r="C317" s="14">
        <f t="shared" si="126"/>
        <v>1000</v>
      </c>
      <c r="D317" s="58">
        <f t="shared" si="141"/>
        <v>45058</v>
      </c>
      <c r="E317" s="56">
        <f ca="1">IF(D317&lt;$B$1,VLOOKUP(D317,[1]DI!$A$4:$B$15000,2,FALSE),0)</f>
        <v>0.13650000000000001</v>
      </c>
      <c r="F317" s="14">
        <f t="shared" ca="1" si="127"/>
        <v>1.00050788</v>
      </c>
      <c r="G317" s="85">
        <f t="shared" ca="1" si="128"/>
        <v>1.16089742863727</v>
      </c>
      <c r="H317" s="85">
        <f t="shared" ca="1" si="129"/>
        <v>1.1509199546605799</v>
      </c>
      <c r="I317" s="14">
        <f t="shared" ca="1" si="130"/>
        <v>1.0086691299999999</v>
      </c>
      <c r="J317" s="13">
        <f t="shared" si="142"/>
        <v>2.75E-2</v>
      </c>
      <c r="K317" s="29">
        <f t="shared" si="131"/>
        <v>45036</v>
      </c>
      <c r="L317" s="2">
        <f t="shared" si="132"/>
        <v>17</v>
      </c>
      <c r="M317" s="17">
        <f t="shared" si="133"/>
        <v>17</v>
      </c>
      <c r="N317" s="12">
        <f t="shared" si="134"/>
        <v>1.0018317839999999</v>
      </c>
      <c r="O317" s="12">
        <f t="shared" ca="1" si="135"/>
        <v>1.0105167939999999</v>
      </c>
      <c r="P317" s="17">
        <f t="shared" si="136"/>
        <v>0</v>
      </c>
      <c r="Q317" s="14">
        <f t="shared" ca="1" si="137"/>
        <v>10.51679399</v>
      </c>
      <c r="R317" s="20">
        <f t="shared" si="140"/>
        <v>0</v>
      </c>
      <c r="S317" s="14">
        <f t="shared" si="144"/>
        <v>0</v>
      </c>
      <c r="T317" s="4" t="str">
        <f t="shared" si="138"/>
        <v>J=</v>
      </c>
      <c r="U317" s="29">
        <f t="shared" si="139"/>
        <v>45069</v>
      </c>
      <c r="V317" s="3"/>
      <c r="W317" s="3"/>
      <c r="X317" s="116">
        <f>[2]Plan1!$A387</f>
        <v>48335</v>
      </c>
      <c r="Y317" s="117" t="str">
        <f>[2]Plan1!$C387</f>
        <v>Dia do Trabalho</v>
      </c>
      <c r="Z317" s="89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2">
        <f t="shared" si="143"/>
        <v>45064</v>
      </c>
      <c r="B318" s="83">
        <f t="shared" ca="1" si="125"/>
        <v>1011.13886</v>
      </c>
      <c r="C318" s="14">
        <f t="shared" si="126"/>
        <v>1000</v>
      </c>
      <c r="D318" s="58">
        <f t="shared" si="141"/>
        <v>45061</v>
      </c>
      <c r="E318" s="56">
        <f ca="1">IF(D318&lt;$B$1,VLOOKUP(D318,[1]DI!$A$4:$B$15000,2,FALSE),0)</f>
        <v>0.13650000000000001</v>
      </c>
      <c r="F318" s="14">
        <f t="shared" ca="1" si="127"/>
        <v>1.00050788</v>
      </c>
      <c r="G318" s="85">
        <f t="shared" ca="1" si="128"/>
        <v>1.16148702522333</v>
      </c>
      <c r="H318" s="85">
        <f t="shared" ca="1" si="129"/>
        <v>1.1509199546605799</v>
      </c>
      <c r="I318" s="14">
        <f t="shared" ca="1" si="130"/>
        <v>1.0091814100000001</v>
      </c>
      <c r="J318" s="13">
        <f t="shared" si="142"/>
        <v>2.75E-2</v>
      </c>
      <c r="K318" s="29">
        <f t="shared" si="131"/>
        <v>45036</v>
      </c>
      <c r="L318" s="2">
        <f t="shared" si="132"/>
        <v>18</v>
      </c>
      <c r="M318" s="17">
        <f t="shared" si="133"/>
        <v>18</v>
      </c>
      <c r="N318" s="12">
        <f t="shared" si="134"/>
        <v>1.0019396410000001</v>
      </c>
      <c r="O318" s="12">
        <f t="shared" ca="1" si="135"/>
        <v>1.01113886</v>
      </c>
      <c r="P318" s="17">
        <f t="shared" si="136"/>
        <v>0</v>
      </c>
      <c r="Q318" s="14">
        <f t="shared" ca="1" si="137"/>
        <v>11.138859999999999</v>
      </c>
      <c r="R318" s="20">
        <f t="shared" si="140"/>
        <v>0</v>
      </c>
      <c r="S318" s="14">
        <f t="shared" si="144"/>
        <v>0</v>
      </c>
      <c r="T318" s="4" t="str">
        <f t="shared" si="138"/>
        <v>J=</v>
      </c>
      <c r="U318" s="29">
        <f t="shared" si="139"/>
        <v>45069</v>
      </c>
      <c r="V318" s="3"/>
      <c r="W318" s="3"/>
      <c r="X318" s="116">
        <f>[2]Plan1!$A388</f>
        <v>48361</v>
      </c>
      <c r="Y318" s="117" t="str">
        <f>[2]Plan1!$C388</f>
        <v>Corpus Christi</v>
      </c>
      <c r="Z318" s="89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2">
        <f t="shared" si="143"/>
        <v>45065</v>
      </c>
      <c r="B319" s="83">
        <f t="shared" ca="1" si="125"/>
        <v>1011.76131699</v>
      </c>
      <c r="C319" s="14">
        <f t="shared" si="126"/>
        <v>1000</v>
      </c>
      <c r="D319" s="58">
        <f t="shared" si="141"/>
        <v>45062</v>
      </c>
      <c r="E319" s="56">
        <f ca="1">IF(D319&lt;$B$1,VLOOKUP(D319,[1]DI!$A$4:$B$15000,2,FALSE),0)</f>
        <v>0.13650000000000001</v>
      </c>
      <c r="F319" s="14">
        <f t="shared" ca="1" si="127"/>
        <v>1.00050788</v>
      </c>
      <c r="G319" s="85">
        <f t="shared" ca="1" si="128"/>
        <v>1.1620769212537001</v>
      </c>
      <c r="H319" s="85">
        <f t="shared" ca="1" si="129"/>
        <v>1.1509199546605799</v>
      </c>
      <c r="I319" s="14">
        <f t="shared" ca="1" si="130"/>
        <v>1.0096939599999999</v>
      </c>
      <c r="J319" s="13">
        <f t="shared" si="142"/>
        <v>2.75E-2</v>
      </c>
      <c r="K319" s="29">
        <f t="shared" si="131"/>
        <v>45036</v>
      </c>
      <c r="L319" s="2">
        <f t="shared" si="132"/>
        <v>19</v>
      </c>
      <c r="M319" s="17">
        <f t="shared" si="133"/>
        <v>19</v>
      </c>
      <c r="N319" s="12">
        <f t="shared" si="134"/>
        <v>1.0020475090000001</v>
      </c>
      <c r="O319" s="12">
        <f t="shared" ca="1" si="135"/>
        <v>1.0117613169999999</v>
      </c>
      <c r="P319" s="17">
        <f t="shared" si="136"/>
        <v>0</v>
      </c>
      <c r="Q319" s="14">
        <f t="shared" ca="1" si="137"/>
        <v>11.761316989999999</v>
      </c>
      <c r="R319" s="20">
        <f t="shared" si="140"/>
        <v>0</v>
      </c>
      <c r="S319" s="14">
        <f t="shared" si="144"/>
        <v>0</v>
      </c>
      <c r="T319" s="4" t="str">
        <f t="shared" si="138"/>
        <v>J=</v>
      </c>
      <c r="U319" s="29">
        <f t="shared" si="139"/>
        <v>45069</v>
      </c>
      <c r="V319" s="3"/>
      <c r="W319" s="3"/>
      <c r="X319" s="116">
        <f>[2]Plan1!$A389</f>
        <v>48464</v>
      </c>
      <c r="Y319" s="117" t="str">
        <f>[2]Plan1!$C389</f>
        <v>Independência do Brasil</v>
      </c>
      <c r="Z319" s="89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2">
        <f t="shared" si="143"/>
        <v>45068</v>
      </c>
      <c r="B320" s="83">
        <f t="shared" ca="1" si="125"/>
        <v>1012.384148</v>
      </c>
      <c r="C320" s="14">
        <f t="shared" si="126"/>
        <v>1000</v>
      </c>
      <c r="D320" s="58">
        <f t="shared" si="141"/>
        <v>45063</v>
      </c>
      <c r="E320" s="56">
        <f ca="1">IF(D320&lt;$B$1,VLOOKUP(D320,[1]DI!$A$4:$B$15000,2,FALSE),0)</f>
        <v>0.13650000000000001</v>
      </c>
      <c r="F320" s="14">
        <f t="shared" ca="1" si="127"/>
        <v>1.00050788</v>
      </c>
      <c r="G320" s="85">
        <f t="shared" ca="1" si="128"/>
        <v>1.1626671168804701</v>
      </c>
      <c r="H320" s="85">
        <f t="shared" ca="1" si="129"/>
        <v>1.1509199546605799</v>
      </c>
      <c r="I320" s="14">
        <f t="shared" ca="1" si="130"/>
        <v>1.01020676</v>
      </c>
      <c r="J320" s="13">
        <f t="shared" si="142"/>
        <v>2.75E-2</v>
      </c>
      <c r="K320" s="29">
        <f t="shared" si="131"/>
        <v>45036</v>
      </c>
      <c r="L320" s="2">
        <f t="shared" si="132"/>
        <v>20</v>
      </c>
      <c r="M320" s="17">
        <f t="shared" si="133"/>
        <v>20</v>
      </c>
      <c r="N320" s="12">
        <f t="shared" si="134"/>
        <v>1.002155388</v>
      </c>
      <c r="O320" s="12">
        <f t="shared" ca="1" si="135"/>
        <v>1.012384148</v>
      </c>
      <c r="P320" s="17">
        <f t="shared" si="136"/>
        <v>0</v>
      </c>
      <c r="Q320" s="14">
        <f t="shared" ca="1" si="137"/>
        <v>12.384148</v>
      </c>
      <c r="R320" s="20">
        <f t="shared" si="140"/>
        <v>0</v>
      </c>
      <c r="S320" s="14">
        <f t="shared" si="144"/>
        <v>0</v>
      </c>
      <c r="T320" s="4" t="str">
        <f t="shared" si="138"/>
        <v>J=</v>
      </c>
      <c r="U320" s="29">
        <f t="shared" si="139"/>
        <v>45069</v>
      </c>
      <c r="V320" s="3"/>
      <c r="W320" s="3"/>
      <c r="X320" s="116">
        <f>[2]Plan1!$A390</f>
        <v>48499</v>
      </c>
      <c r="Y320" s="117" t="str">
        <f>[2]Plan1!$C390</f>
        <v>Nossa Sr.a Aparecida - Padroeira do Brasil</v>
      </c>
      <c r="Z320" s="89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2">
        <f t="shared" si="143"/>
        <v>45069</v>
      </c>
      <c r="B321" s="83">
        <f t="shared" ca="1" si="125"/>
        <v>1013.0073620000001</v>
      </c>
      <c r="C321" s="14">
        <f t="shared" si="126"/>
        <v>1000</v>
      </c>
      <c r="D321" s="58">
        <f t="shared" si="141"/>
        <v>45064</v>
      </c>
      <c r="E321" s="56">
        <f ca="1">IF(D321&lt;$B$1,VLOOKUP(D321,[1]DI!$A$4:$B$15000,2,FALSE),0)</f>
        <v>0.13650000000000001</v>
      </c>
      <c r="F321" s="14">
        <f t="shared" ca="1" si="127"/>
        <v>1.00050788</v>
      </c>
      <c r="G321" s="85">
        <f t="shared" ca="1" si="128"/>
        <v>1.1632576122557901</v>
      </c>
      <c r="H321" s="85">
        <f t="shared" ca="1" si="129"/>
        <v>1.1509199546605799</v>
      </c>
      <c r="I321" s="14">
        <f t="shared" ca="1" si="130"/>
        <v>1.01071982</v>
      </c>
      <c r="J321" s="13">
        <f t="shared" si="142"/>
        <v>2.75E-2</v>
      </c>
      <c r="K321" s="29">
        <f t="shared" si="131"/>
        <v>45036</v>
      </c>
      <c r="L321" s="2">
        <f t="shared" si="132"/>
        <v>21</v>
      </c>
      <c r="M321" s="17">
        <f t="shared" si="133"/>
        <v>21</v>
      </c>
      <c r="N321" s="12">
        <f t="shared" si="134"/>
        <v>1.00226328</v>
      </c>
      <c r="O321" s="12">
        <f t="shared" ca="1" si="135"/>
        <v>1.013007362</v>
      </c>
      <c r="P321" s="17">
        <f t="shared" si="136"/>
        <v>15</v>
      </c>
      <c r="Q321" s="14">
        <f t="shared" ca="1" si="137"/>
        <v>13.007362000000001</v>
      </c>
      <c r="R321" s="20">
        <f t="shared" si="140"/>
        <v>0</v>
      </c>
      <c r="S321" s="14">
        <f t="shared" si="144"/>
        <v>0</v>
      </c>
      <c r="T321" s="4" t="str">
        <f t="shared" si="138"/>
        <v>J=</v>
      </c>
      <c r="U321" s="29">
        <f t="shared" si="139"/>
        <v>45069</v>
      </c>
      <c r="V321" s="3"/>
      <c r="W321" s="3"/>
      <c r="X321" s="116">
        <f>[2]Plan1!$A391</f>
        <v>48520</v>
      </c>
      <c r="Y321" s="117" t="str">
        <f>[2]Plan1!$C391</f>
        <v>Finados</v>
      </c>
      <c r="Z321" s="89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2">
        <f t="shared" si="143"/>
        <v>45070</v>
      </c>
      <c r="B322" s="83">
        <f t="shared" ca="1" si="125"/>
        <v>1000.615594</v>
      </c>
      <c r="C322" s="14">
        <f t="shared" si="126"/>
        <v>1000</v>
      </c>
      <c r="D322" s="58">
        <f t="shared" si="141"/>
        <v>45065</v>
      </c>
      <c r="E322" s="56">
        <f ca="1">IF(D322&lt;$B$1,VLOOKUP(D322,[1]DI!$A$4:$B$15000,2,FALSE),0)</f>
        <v>0.13650000000000001</v>
      </c>
      <c r="F322" s="14">
        <f t="shared" ca="1" si="127"/>
        <v>1.00050788</v>
      </c>
      <c r="G322" s="85">
        <f t="shared" ca="1" si="128"/>
        <v>1.1638484075319</v>
      </c>
      <c r="H322" s="85">
        <f t="shared" ca="1" si="129"/>
        <v>1.1632576122557901</v>
      </c>
      <c r="I322" s="14">
        <f t="shared" ca="1" si="130"/>
        <v>1.00050788</v>
      </c>
      <c r="J322" s="13">
        <f t="shared" si="142"/>
        <v>2.75E-2</v>
      </c>
      <c r="K322" s="29">
        <f t="shared" si="131"/>
        <v>45069</v>
      </c>
      <c r="L322" s="2">
        <f t="shared" si="132"/>
        <v>1</v>
      </c>
      <c r="M322" s="17">
        <f t="shared" si="133"/>
        <v>1</v>
      </c>
      <c r="N322" s="12">
        <f t="shared" si="134"/>
        <v>1.000107659</v>
      </c>
      <c r="O322" s="12">
        <f t="shared" ca="1" si="135"/>
        <v>1.0006155940000001</v>
      </c>
      <c r="P322" s="17">
        <f t="shared" si="136"/>
        <v>0</v>
      </c>
      <c r="Q322" s="14">
        <f t="shared" ca="1" si="137"/>
        <v>0.61559399999999997</v>
      </c>
      <c r="R322" s="20">
        <f t="shared" si="140"/>
        <v>0</v>
      </c>
      <c r="S322" s="14">
        <f t="shared" si="144"/>
        <v>0</v>
      </c>
      <c r="T322" s="4" t="str">
        <f t="shared" si="138"/>
        <v>J=</v>
      </c>
      <c r="U322" s="29">
        <f t="shared" si="139"/>
        <v>45100</v>
      </c>
      <c r="V322" s="3"/>
      <c r="W322" s="3"/>
      <c r="X322" s="116">
        <f>[2]Plan1!$A392</f>
        <v>48533</v>
      </c>
      <c r="Y322" s="117" t="str">
        <f>[2]Plan1!$C392</f>
        <v>Proclamação da República</v>
      </c>
      <c r="Z322" s="89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2">
        <f t="shared" si="143"/>
        <v>45071</v>
      </c>
      <c r="B323" s="83">
        <f t="shared" ca="1" si="125"/>
        <v>1001.23156899</v>
      </c>
      <c r="C323" s="14">
        <f t="shared" si="126"/>
        <v>1000</v>
      </c>
      <c r="D323" s="58">
        <f t="shared" si="141"/>
        <v>45068</v>
      </c>
      <c r="E323" s="56">
        <f ca="1">IF(D323&lt;$B$1,VLOOKUP(D323,[1]DI!$A$4:$B$15000,2,FALSE),0)</f>
        <v>0.13650000000000001</v>
      </c>
      <c r="F323" s="14">
        <f t="shared" ca="1" si="127"/>
        <v>1.00050788</v>
      </c>
      <c r="G323" s="85">
        <f t="shared" ca="1" si="128"/>
        <v>1.1644395028611201</v>
      </c>
      <c r="H323" s="85">
        <f t="shared" ca="1" si="129"/>
        <v>1.1632576122557901</v>
      </c>
      <c r="I323" s="14">
        <f t="shared" ca="1" si="130"/>
        <v>1.00101602</v>
      </c>
      <c r="J323" s="13">
        <f t="shared" si="142"/>
        <v>2.75E-2</v>
      </c>
      <c r="K323" s="29">
        <f t="shared" si="131"/>
        <v>45069</v>
      </c>
      <c r="L323" s="2">
        <f t="shared" si="132"/>
        <v>2</v>
      </c>
      <c r="M323" s="17">
        <f t="shared" si="133"/>
        <v>2</v>
      </c>
      <c r="N323" s="12">
        <f t="shared" si="134"/>
        <v>1.0002153300000001</v>
      </c>
      <c r="O323" s="12">
        <f t="shared" ca="1" si="135"/>
        <v>1.001231569</v>
      </c>
      <c r="P323" s="17">
        <f t="shared" si="136"/>
        <v>0</v>
      </c>
      <c r="Q323" s="14">
        <f t="shared" ca="1" si="137"/>
        <v>1.23156899</v>
      </c>
      <c r="R323" s="20">
        <f t="shared" si="140"/>
        <v>0</v>
      </c>
      <c r="S323" s="14">
        <f t="shared" si="144"/>
        <v>0</v>
      </c>
      <c r="T323" s="4" t="str">
        <f t="shared" si="138"/>
        <v>J=</v>
      </c>
      <c r="U323" s="29">
        <f t="shared" si="139"/>
        <v>45100</v>
      </c>
      <c r="V323" s="3"/>
      <c r="W323" s="3"/>
      <c r="X323" s="116">
        <f>[2]Plan1!$A393</f>
        <v>48538</v>
      </c>
      <c r="Y323" s="117" t="str">
        <f>[2]Plan1!$C393</f>
        <v>Dia Nacional de Zumbi e da Consciência Negra</v>
      </c>
      <c r="Z323" s="89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2">
        <f t="shared" si="143"/>
        <v>45072</v>
      </c>
      <c r="B324" s="83">
        <f t="shared" ca="1" si="125"/>
        <v>1001.8479139999999</v>
      </c>
      <c r="C324" s="14">
        <f t="shared" si="126"/>
        <v>1000</v>
      </c>
      <c r="D324" s="58">
        <f t="shared" si="141"/>
        <v>45069</v>
      </c>
      <c r="E324" s="56">
        <f ca="1">IF(D324&lt;$B$1,VLOOKUP(D324,[1]DI!$A$4:$B$15000,2,FALSE),0)</f>
        <v>0.13650000000000001</v>
      </c>
      <c r="F324" s="14">
        <f t="shared" ca="1" si="127"/>
        <v>1.00050788</v>
      </c>
      <c r="G324" s="85">
        <f t="shared" ca="1" si="128"/>
        <v>1.16503089839583</v>
      </c>
      <c r="H324" s="85">
        <f t="shared" ca="1" si="129"/>
        <v>1.1632576122557901</v>
      </c>
      <c r="I324" s="14">
        <f t="shared" ca="1" si="130"/>
        <v>1.00152441</v>
      </c>
      <c r="J324" s="13">
        <f t="shared" si="142"/>
        <v>2.75E-2</v>
      </c>
      <c r="K324" s="29">
        <f t="shared" si="131"/>
        <v>45069</v>
      </c>
      <c r="L324" s="2">
        <f t="shared" si="132"/>
        <v>3</v>
      </c>
      <c r="M324" s="17">
        <f t="shared" si="133"/>
        <v>3</v>
      </c>
      <c r="N324" s="12">
        <f t="shared" si="134"/>
        <v>1.000323012</v>
      </c>
      <c r="O324" s="12">
        <f t="shared" ca="1" si="135"/>
        <v>1.0018479140000001</v>
      </c>
      <c r="P324" s="17">
        <f t="shared" si="136"/>
        <v>0</v>
      </c>
      <c r="Q324" s="14">
        <f t="shared" ca="1" si="137"/>
        <v>1.8479140000000001</v>
      </c>
      <c r="R324" s="20">
        <f t="shared" si="140"/>
        <v>0</v>
      </c>
      <c r="S324" s="14">
        <f t="shared" si="144"/>
        <v>0</v>
      </c>
      <c r="T324" s="4" t="str">
        <f t="shared" si="138"/>
        <v>J=</v>
      </c>
      <c r="U324" s="29">
        <f t="shared" si="139"/>
        <v>45100</v>
      </c>
      <c r="V324" s="3"/>
      <c r="W324" s="3"/>
      <c r="X324" s="116">
        <f>[2]Plan1!$A394</f>
        <v>48573</v>
      </c>
      <c r="Y324" s="117" t="str">
        <f>[2]Plan1!$C394</f>
        <v>Natal</v>
      </c>
      <c r="Z324" s="89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2">
        <f t="shared" si="143"/>
        <v>45075</v>
      </c>
      <c r="B325" s="83">
        <f t="shared" ca="1" si="125"/>
        <v>1002.464652</v>
      </c>
      <c r="C325" s="14">
        <f t="shared" si="126"/>
        <v>1000</v>
      </c>
      <c r="D325" s="58">
        <f t="shared" si="141"/>
        <v>45070</v>
      </c>
      <c r="E325" s="56">
        <f ca="1">IF(D325&lt;$B$1,VLOOKUP(D325,[1]DI!$A$4:$B$15000,2,FALSE),0)</f>
        <v>0.13650000000000001</v>
      </c>
      <c r="F325" s="14">
        <f t="shared" ca="1" si="127"/>
        <v>1.00050788</v>
      </c>
      <c r="G325" s="85">
        <f t="shared" ca="1" si="128"/>
        <v>1.1656225942885099</v>
      </c>
      <c r="H325" s="85">
        <f t="shared" ca="1" si="129"/>
        <v>1.1632576122557901</v>
      </c>
      <c r="I325" s="14">
        <f t="shared" ca="1" si="130"/>
        <v>1.00203307</v>
      </c>
      <c r="J325" s="13">
        <f t="shared" si="142"/>
        <v>2.75E-2</v>
      </c>
      <c r="K325" s="29">
        <f t="shared" si="131"/>
        <v>45069</v>
      </c>
      <c r="L325" s="2">
        <f t="shared" si="132"/>
        <v>4</v>
      </c>
      <c r="M325" s="17">
        <f t="shared" si="133"/>
        <v>4</v>
      </c>
      <c r="N325" s="12">
        <f t="shared" si="134"/>
        <v>1.0004307059999999</v>
      </c>
      <c r="O325" s="12">
        <f t="shared" ca="1" si="135"/>
        <v>1.002464652</v>
      </c>
      <c r="P325" s="17">
        <f t="shared" si="136"/>
        <v>0</v>
      </c>
      <c r="Q325" s="14">
        <f t="shared" ca="1" si="137"/>
        <v>2.4646520000000001</v>
      </c>
      <c r="R325" s="20">
        <f t="shared" si="140"/>
        <v>0</v>
      </c>
      <c r="S325" s="14">
        <f t="shared" si="144"/>
        <v>0</v>
      </c>
      <c r="T325" s="4" t="str">
        <f t="shared" si="138"/>
        <v>J=</v>
      </c>
      <c r="U325" s="29">
        <f t="shared" si="139"/>
        <v>45100</v>
      </c>
      <c r="V325" s="3"/>
      <c r="W325" s="3"/>
      <c r="X325" s="116">
        <f>[2]Plan1!$A395</f>
        <v>48580</v>
      </c>
      <c r="Y325" s="117" t="str">
        <f>[2]Plan1!$C395</f>
        <v>Confraternização Universal</v>
      </c>
      <c r="Z325" s="89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2">
        <f t="shared" si="143"/>
        <v>45076</v>
      </c>
      <c r="B326" s="83">
        <f t="shared" ref="B326:B389" ca="1" si="145">IF(A326&lt;=TODAY(),C326+Q326,IF(AND(A326&gt;TODAY(),A326&lt;=$B$1),IF(VLOOKUP(TODAY(),$A$10:$E$5000,4,FALSE)=0,"n.d",C326+Q326),"n.d"))</f>
        <v>1003.081761</v>
      </c>
      <c r="C326" s="14">
        <f t="shared" ref="C326:C389" si="146">(C325-S325)</f>
        <v>1000</v>
      </c>
      <c r="D326" s="58">
        <f t="shared" si="141"/>
        <v>45071</v>
      </c>
      <c r="E326" s="56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85">
        <f t="shared" ref="G326:G389" ca="1" si="148">ROUND(F325*G325,16)</f>
        <v>1.1662145906917001</v>
      </c>
      <c r="H326" s="85">
        <f t="shared" ref="H326:H389" ca="1" si="149">IF(P325&gt;0,G325,H325)</f>
        <v>1.1632576122557901</v>
      </c>
      <c r="I326" s="14">
        <f t="shared" ref="I326:I389" ca="1" si="150">ROUND(G326/H326,8)</f>
        <v>1.0025419799999999</v>
      </c>
      <c r="J326" s="13">
        <f t="shared" si="142"/>
        <v>2.75E-2</v>
      </c>
      <c r="K326" s="29">
        <f t="shared" ref="K326:K389" si="151">IF(P325&gt;0,VLOOKUP(P325,X$12:AH$150,2),K325)</f>
        <v>45069</v>
      </c>
      <c r="L326" s="2">
        <f t="shared" ref="L326:L389" si="152">IF(A326&gt;K326,IF(NETWORKDAYS(K326,A326,$X$160:$X$544)-1=0,1,NETWORKDAYS(K326,A326,$X$160:$X$544)-1),0)</f>
        <v>5</v>
      </c>
      <c r="M326" s="17">
        <f t="shared" ref="M326:M389" si="153">IF(AND(L326=1,L325=1),1,IF(L326&gt;0,IF(L326=L325,L326+1,L326),0))</f>
        <v>5</v>
      </c>
      <c r="N326" s="12">
        <f t="shared" ref="N326:N389" si="154">ROUND((J326+1)^(M326/252),9)</f>
        <v>1.000538412</v>
      </c>
      <c r="O326" s="12">
        <f t="shared" ref="O326:O389" ca="1" si="155">ROUND(I326*N326,9)</f>
        <v>1.003081761</v>
      </c>
      <c r="P326" s="17">
        <f t="shared" ref="P326:P389" si="156">IF(VLOOKUP(A326,Y$12:AF$150,8)=VLOOKUP(A325,Y$12:AF$150,8),0,VLOOKUP(A326,Y$12:AF$150,8))</f>
        <v>0</v>
      </c>
      <c r="Q326" s="14">
        <f t="shared" ref="Q326:Q389" ca="1" si="157">TRUNC(((O326-1)*C326),8)</f>
        <v>3.0817610000000002</v>
      </c>
      <c r="R326" s="20">
        <f t="shared" si="140"/>
        <v>0</v>
      </c>
      <c r="S326" s="14">
        <f t="shared" si="144"/>
        <v>0</v>
      </c>
      <c r="T326" s="4" t="str">
        <f t="shared" ref="T326:T389" si="158">IF(P325&gt;0,VLOOKUP(P325,X$12:AH$150,10),T325)</f>
        <v>J=</v>
      </c>
      <c r="U326" s="29">
        <f t="shared" ref="U326:U389" si="159">IF(P325&gt;0,VLOOKUP(P325,X$12:AH$150,11),U325)</f>
        <v>45100</v>
      </c>
      <c r="V326" s="3"/>
      <c r="W326" s="3"/>
      <c r="X326" s="116">
        <f>[2]Plan1!$A396</f>
        <v>48638</v>
      </c>
      <c r="Y326" s="117" t="str">
        <f>[2]Plan1!$C396</f>
        <v>Carnaval</v>
      </c>
      <c r="Z326" s="89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2">
        <f t="shared" si="143"/>
        <v>45077</v>
      </c>
      <c r="B327" s="83">
        <f t="shared" ca="1" si="145"/>
        <v>1003.69924999</v>
      </c>
      <c r="C327" s="14">
        <f t="shared" si="146"/>
        <v>1000</v>
      </c>
      <c r="D327" s="58">
        <f t="shared" si="141"/>
        <v>45072</v>
      </c>
      <c r="E327" s="56">
        <f ca="1">IF(D327&lt;$B$1,VLOOKUP(D327,[1]DI!$A$4:$B$15000,2,FALSE),0)</f>
        <v>0.13650000000000001</v>
      </c>
      <c r="F327" s="14">
        <f t="shared" ca="1" si="147"/>
        <v>1.00050788</v>
      </c>
      <c r="G327" s="85">
        <f t="shared" ca="1" si="148"/>
        <v>1.16680688775802</v>
      </c>
      <c r="H327" s="85">
        <f t="shared" ca="1" si="149"/>
        <v>1.1632576122557901</v>
      </c>
      <c r="I327" s="14">
        <f t="shared" ca="1" si="150"/>
        <v>1.0030511499999999</v>
      </c>
      <c r="J327" s="13">
        <f t="shared" si="142"/>
        <v>2.75E-2</v>
      </c>
      <c r="K327" s="29">
        <f t="shared" si="151"/>
        <v>45069</v>
      </c>
      <c r="L327" s="2">
        <f t="shared" si="152"/>
        <v>6</v>
      </c>
      <c r="M327" s="17">
        <f t="shared" si="153"/>
        <v>6</v>
      </c>
      <c r="N327" s="12">
        <f t="shared" si="154"/>
        <v>1.0006461289999999</v>
      </c>
      <c r="O327" s="12">
        <f t="shared" ca="1" si="155"/>
        <v>1.0036992499999999</v>
      </c>
      <c r="P327" s="17">
        <f t="shared" si="156"/>
        <v>0</v>
      </c>
      <c r="Q327" s="14">
        <f t="shared" ca="1" si="157"/>
        <v>3.6992499900000002</v>
      </c>
      <c r="R327" s="20">
        <f t="shared" si="140"/>
        <v>0</v>
      </c>
      <c r="S327" s="14">
        <f t="shared" si="144"/>
        <v>0</v>
      </c>
      <c r="T327" s="4" t="str">
        <f t="shared" si="158"/>
        <v>J=</v>
      </c>
      <c r="U327" s="29">
        <f t="shared" si="159"/>
        <v>45100</v>
      </c>
      <c r="V327" s="3"/>
      <c r="W327" s="3"/>
      <c r="X327" s="116">
        <f>[2]Plan1!$A397</f>
        <v>48639</v>
      </c>
      <c r="Y327" s="117" t="str">
        <f>[2]Plan1!$C397</f>
        <v>Carnaval</v>
      </c>
      <c r="Z327" s="89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2">
        <f t="shared" si="143"/>
        <v>45078</v>
      </c>
      <c r="B328" s="83">
        <f t="shared" ca="1" si="145"/>
        <v>1004.317122</v>
      </c>
      <c r="C328" s="14">
        <f t="shared" si="146"/>
        <v>1000</v>
      </c>
      <c r="D328" s="58">
        <f t="shared" si="141"/>
        <v>45075</v>
      </c>
      <c r="E328" s="56">
        <f ca="1">IF(D328&lt;$B$1,VLOOKUP(D328,[1]DI!$A$4:$B$15000,2,FALSE),0)</f>
        <v>0.13650000000000001</v>
      </c>
      <c r="F328" s="14">
        <f t="shared" ca="1" si="147"/>
        <v>1.00050788</v>
      </c>
      <c r="G328" s="85">
        <f t="shared" ca="1" si="148"/>
        <v>1.1673994856401699</v>
      </c>
      <c r="H328" s="85">
        <f t="shared" ca="1" si="149"/>
        <v>1.1632576122557901</v>
      </c>
      <c r="I328" s="14">
        <f t="shared" ca="1" si="150"/>
        <v>1.00356058</v>
      </c>
      <c r="J328" s="13">
        <f t="shared" si="142"/>
        <v>2.75E-2</v>
      </c>
      <c r="K328" s="29">
        <f t="shared" si="151"/>
        <v>45069</v>
      </c>
      <c r="L328" s="2">
        <f t="shared" si="152"/>
        <v>7</v>
      </c>
      <c r="M328" s="17">
        <f t="shared" si="153"/>
        <v>7</v>
      </c>
      <c r="N328" s="12">
        <f t="shared" si="154"/>
        <v>1.0007538579999999</v>
      </c>
      <c r="O328" s="12">
        <f t="shared" ca="1" si="155"/>
        <v>1.004317122</v>
      </c>
      <c r="P328" s="17">
        <f t="shared" si="156"/>
        <v>0</v>
      </c>
      <c r="Q328" s="14">
        <f t="shared" ca="1" si="157"/>
        <v>4.3171220000000003</v>
      </c>
      <c r="R328" s="20">
        <f t="shared" si="140"/>
        <v>0</v>
      </c>
      <c r="S328" s="14">
        <f t="shared" si="144"/>
        <v>0</v>
      </c>
      <c r="T328" s="4" t="str">
        <f t="shared" si="158"/>
        <v>J=</v>
      </c>
      <c r="U328" s="29">
        <f t="shared" si="159"/>
        <v>45100</v>
      </c>
      <c r="V328" s="3"/>
      <c r="W328" s="3"/>
      <c r="X328" s="116">
        <f>[2]Plan1!$A398</f>
        <v>48684</v>
      </c>
      <c r="Y328" s="117" t="str">
        <f>[2]Plan1!$C398</f>
        <v>Paixão de Cristo</v>
      </c>
      <c r="Z328" s="89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2">
        <f t="shared" si="143"/>
        <v>45079</v>
      </c>
      <c r="B329" s="83">
        <f t="shared" ca="1" si="145"/>
        <v>1004.935375</v>
      </c>
      <c r="C329" s="14">
        <f t="shared" si="146"/>
        <v>1000</v>
      </c>
      <c r="D329" s="58">
        <f t="shared" si="141"/>
        <v>45076</v>
      </c>
      <c r="E329" s="56">
        <f ca="1">IF(D329&lt;$B$1,VLOOKUP(D329,[1]DI!$A$4:$B$15000,2,FALSE),0)</f>
        <v>0.13650000000000001</v>
      </c>
      <c r="F329" s="14">
        <f t="shared" ca="1" si="147"/>
        <v>1.00050788</v>
      </c>
      <c r="G329" s="85">
        <f t="shared" ca="1" si="148"/>
        <v>1.1679923844909399</v>
      </c>
      <c r="H329" s="85">
        <f t="shared" ca="1" si="149"/>
        <v>1.1632576122557901</v>
      </c>
      <c r="I329" s="14">
        <f t="shared" ca="1" si="150"/>
        <v>1.0040702699999999</v>
      </c>
      <c r="J329" s="13">
        <f t="shared" si="142"/>
        <v>2.75E-2</v>
      </c>
      <c r="K329" s="29">
        <f t="shared" si="151"/>
        <v>45069</v>
      </c>
      <c r="L329" s="2">
        <f t="shared" si="152"/>
        <v>8</v>
      </c>
      <c r="M329" s="17">
        <f t="shared" si="153"/>
        <v>8</v>
      </c>
      <c r="N329" s="12">
        <f t="shared" si="154"/>
        <v>1.000861598</v>
      </c>
      <c r="O329" s="12">
        <f t="shared" ca="1" si="155"/>
        <v>1.0049353750000001</v>
      </c>
      <c r="P329" s="17">
        <f t="shared" si="156"/>
        <v>0</v>
      </c>
      <c r="Q329" s="14">
        <f t="shared" ca="1" si="157"/>
        <v>4.9353749999999996</v>
      </c>
      <c r="R329" s="20">
        <f t="shared" si="140"/>
        <v>0</v>
      </c>
      <c r="S329" s="14">
        <f t="shared" si="144"/>
        <v>0</v>
      </c>
      <c r="T329" s="4" t="str">
        <f t="shared" si="158"/>
        <v>J=</v>
      </c>
      <c r="U329" s="29">
        <f t="shared" si="159"/>
        <v>45100</v>
      </c>
      <c r="V329" s="3"/>
      <c r="W329" s="3"/>
      <c r="X329" s="116">
        <f>[2]Plan1!$A399</f>
        <v>48690</v>
      </c>
      <c r="Y329" s="117" t="str">
        <f>[2]Plan1!$C399</f>
        <v>Tiradentes</v>
      </c>
      <c r="Z329" s="89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2">
        <f t="shared" si="143"/>
        <v>45082</v>
      </c>
      <c r="B330" s="83">
        <f t="shared" ca="1" si="145"/>
        <v>1005.5540099999999</v>
      </c>
      <c r="C330" s="14">
        <f t="shared" si="146"/>
        <v>1000</v>
      </c>
      <c r="D330" s="58">
        <f t="shared" si="141"/>
        <v>45077</v>
      </c>
      <c r="E330" s="56">
        <f ca="1">IF(D330&lt;$B$1,VLOOKUP(D330,[1]DI!$A$4:$B$15000,2,FALSE),0)</f>
        <v>0.13650000000000001</v>
      </c>
      <c r="F330" s="14">
        <f t="shared" ca="1" si="147"/>
        <v>1.00050788</v>
      </c>
      <c r="G330" s="85">
        <f t="shared" ca="1" si="148"/>
        <v>1.1685855844631801</v>
      </c>
      <c r="H330" s="85">
        <f t="shared" ca="1" si="149"/>
        <v>1.1632576122557901</v>
      </c>
      <c r="I330" s="14">
        <f t="shared" ca="1" si="150"/>
        <v>1.00458022</v>
      </c>
      <c r="J330" s="13">
        <f t="shared" si="142"/>
        <v>2.75E-2</v>
      </c>
      <c r="K330" s="29">
        <f t="shared" si="151"/>
        <v>45069</v>
      </c>
      <c r="L330" s="2">
        <f t="shared" si="152"/>
        <v>9</v>
      </c>
      <c r="M330" s="17">
        <f t="shared" si="153"/>
        <v>9</v>
      </c>
      <c r="N330" s="12">
        <f t="shared" si="154"/>
        <v>1.0009693500000001</v>
      </c>
      <c r="O330" s="12">
        <f t="shared" ca="1" si="155"/>
        <v>1.00555401</v>
      </c>
      <c r="P330" s="17">
        <f t="shared" si="156"/>
        <v>0</v>
      </c>
      <c r="Q330" s="14">
        <f t="shared" ca="1" si="157"/>
        <v>5.5540099999999999</v>
      </c>
      <c r="R330" s="20">
        <f t="shared" si="140"/>
        <v>0</v>
      </c>
      <c r="S330" s="14">
        <f t="shared" si="144"/>
        <v>0</v>
      </c>
      <c r="T330" s="4" t="str">
        <f t="shared" si="158"/>
        <v>J=</v>
      </c>
      <c r="U330" s="29">
        <f t="shared" si="159"/>
        <v>45100</v>
      </c>
      <c r="V330" s="3"/>
      <c r="W330" s="3"/>
      <c r="X330" s="116">
        <f>[2]Plan1!$A400</f>
        <v>48700</v>
      </c>
      <c r="Y330" s="117" t="str">
        <f>[2]Plan1!$C400</f>
        <v>Dia do Trabalho</v>
      </c>
      <c r="Z330" s="89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2">
        <f t="shared" si="143"/>
        <v>45083</v>
      </c>
      <c r="B331" s="83">
        <f t="shared" ca="1" si="145"/>
        <v>1006.173017</v>
      </c>
      <c r="C331" s="14">
        <f t="shared" si="146"/>
        <v>1000</v>
      </c>
      <c r="D331" s="58">
        <f t="shared" si="141"/>
        <v>45078</v>
      </c>
      <c r="E331" s="56">
        <f ca="1">IF(D331&lt;$B$1,VLOOKUP(D331,[1]DI!$A$4:$B$15000,2,FALSE),0)</f>
        <v>0.13650000000000001</v>
      </c>
      <c r="F331" s="14">
        <f t="shared" ca="1" si="147"/>
        <v>1.00050788</v>
      </c>
      <c r="G331" s="85">
        <f t="shared" ca="1" si="148"/>
        <v>1.1691790857098201</v>
      </c>
      <c r="H331" s="85">
        <f t="shared" ca="1" si="149"/>
        <v>1.1632576122557901</v>
      </c>
      <c r="I331" s="14">
        <f t="shared" ca="1" si="150"/>
        <v>1.0050904199999999</v>
      </c>
      <c r="J331" s="13">
        <f t="shared" si="142"/>
        <v>2.75E-2</v>
      </c>
      <c r="K331" s="29">
        <f t="shared" si="151"/>
        <v>45069</v>
      </c>
      <c r="L331" s="2">
        <f t="shared" si="152"/>
        <v>10</v>
      </c>
      <c r="M331" s="17">
        <f t="shared" si="153"/>
        <v>10</v>
      </c>
      <c r="N331" s="12">
        <f t="shared" si="154"/>
        <v>1.0010771140000001</v>
      </c>
      <c r="O331" s="12">
        <f t="shared" ca="1" si="155"/>
        <v>1.0061730170000001</v>
      </c>
      <c r="P331" s="17">
        <f t="shared" si="156"/>
        <v>0</v>
      </c>
      <c r="Q331" s="14">
        <f t="shared" ca="1" si="157"/>
        <v>6.1730169999999998</v>
      </c>
      <c r="R331" s="20">
        <f t="shared" si="140"/>
        <v>0</v>
      </c>
      <c r="S331" s="14">
        <f t="shared" si="144"/>
        <v>0</v>
      </c>
      <c r="T331" s="4" t="str">
        <f t="shared" si="158"/>
        <v>J=</v>
      </c>
      <c r="U331" s="29">
        <f t="shared" si="159"/>
        <v>45100</v>
      </c>
      <c r="V331" s="3"/>
      <c r="W331" s="3"/>
      <c r="X331" s="116">
        <f>[2]Plan1!$A401</f>
        <v>48746</v>
      </c>
      <c r="Y331" s="117" t="str">
        <f>[2]Plan1!$C401</f>
        <v>Corpus Christi</v>
      </c>
      <c r="Z331" s="89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2">
        <f t="shared" si="143"/>
        <v>45084</v>
      </c>
      <c r="B332" s="83">
        <f t="shared" ca="1" si="145"/>
        <v>1006.792415</v>
      </c>
      <c r="C332" s="14">
        <f t="shared" si="146"/>
        <v>1000</v>
      </c>
      <c r="D332" s="58">
        <f t="shared" si="141"/>
        <v>45079</v>
      </c>
      <c r="E332" s="56">
        <f ca="1">IF(D332&lt;$B$1,VLOOKUP(D332,[1]DI!$A$4:$B$15000,2,FALSE),0)</f>
        <v>0.13650000000000001</v>
      </c>
      <c r="F332" s="14">
        <f t="shared" ca="1" si="147"/>
        <v>1.00050788</v>
      </c>
      <c r="G332" s="85">
        <f t="shared" ca="1" si="148"/>
        <v>1.1697728883838701</v>
      </c>
      <c r="H332" s="85">
        <f t="shared" ca="1" si="149"/>
        <v>1.1632576122557901</v>
      </c>
      <c r="I332" s="14">
        <f t="shared" ca="1" si="150"/>
        <v>1.00560089</v>
      </c>
      <c r="J332" s="13">
        <f t="shared" si="142"/>
        <v>2.75E-2</v>
      </c>
      <c r="K332" s="29">
        <f t="shared" si="151"/>
        <v>45069</v>
      </c>
      <c r="L332" s="2">
        <f t="shared" si="152"/>
        <v>11</v>
      </c>
      <c r="M332" s="17">
        <f t="shared" si="153"/>
        <v>11</v>
      </c>
      <c r="N332" s="12">
        <f t="shared" si="154"/>
        <v>1.0011848889999999</v>
      </c>
      <c r="O332" s="12">
        <f t="shared" ca="1" si="155"/>
        <v>1.0067924150000001</v>
      </c>
      <c r="P332" s="17">
        <f t="shared" si="156"/>
        <v>0</v>
      </c>
      <c r="Q332" s="14">
        <f t="shared" ca="1" si="157"/>
        <v>6.7924150000000001</v>
      </c>
      <c r="R332" s="20">
        <f t="shared" ref="R332:R395" si="160">IF($P332&gt;0,VLOOKUP($P332,$X$12:$AD$150,7),0)</f>
        <v>0</v>
      </c>
      <c r="S332" s="14">
        <f t="shared" si="144"/>
        <v>0</v>
      </c>
      <c r="T332" s="4" t="str">
        <f t="shared" si="158"/>
        <v>J=</v>
      </c>
      <c r="U332" s="29">
        <f t="shared" si="159"/>
        <v>45100</v>
      </c>
      <c r="V332" s="3"/>
      <c r="W332" s="3"/>
      <c r="X332" s="116">
        <f>[2]Plan1!$A402</f>
        <v>48829</v>
      </c>
      <c r="Y332" s="117" t="str">
        <f>[2]Plan1!$C402</f>
        <v>Independência do Brasil</v>
      </c>
      <c r="Z332" s="89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2">
        <f t="shared" si="143"/>
        <v>45086</v>
      </c>
      <c r="B333" s="83">
        <f t="shared" ca="1" si="145"/>
        <v>1007.412186</v>
      </c>
      <c r="C333" s="14">
        <f t="shared" si="146"/>
        <v>1000</v>
      </c>
      <c r="D333" s="58">
        <f t="shared" ref="D333:D396" si="161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7"/>
        <v>1.00050788</v>
      </c>
      <c r="G333" s="85">
        <f t="shared" ca="1" si="148"/>
        <v>1.1703669926384199</v>
      </c>
      <c r="H333" s="85">
        <f t="shared" ca="1" si="149"/>
        <v>1.1632576122557901</v>
      </c>
      <c r="I333" s="14">
        <f t="shared" ca="1" si="150"/>
        <v>1.00611161</v>
      </c>
      <c r="J333" s="13">
        <f t="shared" ref="J333:J396" si="162">J332</f>
        <v>2.75E-2</v>
      </c>
      <c r="K333" s="29">
        <f t="shared" si="151"/>
        <v>45069</v>
      </c>
      <c r="L333" s="2">
        <f t="shared" si="152"/>
        <v>12</v>
      </c>
      <c r="M333" s="17">
        <f t="shared" si="153"/>
        <v>12</v>
      </c>
      <c r="N333" s="12">
        <f t="shared" si="154"/>
        <v>1.001292676</v>
      </c>
      <c r="O333" s="12">
        <f t="shared" ca="1" si="155"/>
        <v>1.007412186</v>
      </c>
      <c r="P333" s="17">
        <f t="shared" si="156"/>
        <v>0</v>
      </c>
      <c r="Q333" s="14">
        <f t="shared" ca="1" si="157"/>
        <v>7.4121860000000002</v>
      </c>
      <c r="R333" s="20">
        <f t="shared" si="160"/>
        <v>0</v>
      </c>
      <c r="S333" s="14">
        <f t="shared" si="144"/>
        <v>0</v>
      </c>
      <c r="T333" s="4" t="str">
        <f t="shared" si="158"/>
        <v>J=</v>
      </c>
      <c r="U333" s="29">
        <f t="shared" si="159"/>
        <v>45100</v>
      </c>
      <c r="V333" s="3"/>
      <c r="W333" s="3"/>
      <c r="X333" s="116">
        <f>[2]Plan1!$A403</f>
        <v>48864</v>
      </c>
      <c r="Y333" s="117" t="str">
        <f>[2]Plan1!$C403</f>
        <v>Nossa Sr.a Aparecida - Padroeira do Brasil</v>
      </c>
      <c r="Z333" s="89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2">
        <f t="shared" ref="A334:A397" si="163">WORKDAY(A333,1,X$160:X$483)</f>
        <v>45089</v>
      </c>
      <c r="B334" s="83">
        <f t="shared" ca="1" si="145"/>
        <v>1008.032349</v>
      </c>
      <c r="C334" s="14">
        <f t="shared" si="146"/>
        <v>1000</v>
      </c>
      <c r="D334" s="58">
        <f t="shared" si="161"/>
        <v>45083</v>
      </c>
      <c r="E334" s="56">
        <f ca="1">IF(D334&lt;$B$1,VLOOKUP(D334,[1]DI!$A$4:$B$15000,2,FALSE),0)</f>
        <v>0.13650000000000001</v>
      </c>
      <c r="F334" s="14">
        <f t="shared" ca="1" si="147"/>
        <v>1.00050788</v>
      </c>
      <c r="G334" s="85">
        <f t="shared" ca="1" si="148"/>
        <v>1.1709613986266401</v>
      </c>
      <c r="H334" s="85">
        <f t="shared" ca="1" si="149"/>
        <v>1.1632576122557901</v>
      </c>
      <c r="I334" s="14">
        <f t="shared" ca="1" si="150"/>
        <v>1.0066226</v>
      </c>
      <c r="J334" s="13">
        <f t="shared" si="162"/>
        <v>2.75E-2</v>
      </c>
      <c r="K334" s="29">
        <f t="shared" si="151"/>
        <v>45069</v>
      </c>
      <c r="L334" s="2">
        <f t="shared" si="152"/>
        <v>13</v>
      </c>
      <c r="M334" s="17">
        <f t="shared" si="153"/>
        <v>13</v>
      </c>
      <c r="N334" s="12">
        <f t="shared" si="154"/>
        <v>1.001400474</v>
      </c>
      <c r="O334" s="12">
        <f t="shared" ca="1" si="155"/>
        <v>1.008032349</v>
      </c>
      <c r="P334" s="17">
        <f t="shared" si="156"/>
        <v>0</v>
      </c>
      <c r="Q334" s="14">
        <f t="shared" ca="1" si="157"/>
        <v>8.032349</v>
      </c>
      <c r="R334" s="20">
        <f t="shared" si="160"/>
        <v>0</v>
      </c>
      <c r="S334" s="14">
        <f t="shared" ref="S334:S397" si="164">IF(P334&gt;0,TRUNC(R334*C334,8),0)</f>
        <v>0</v>
      </c>
      <c r="T334" s="4" t="str">
        <f t="shared" si="158"/>
        <v>J=</v>
      </c>
      <c r="U334" s="29">
        <f t="shared" si="159"/>
        <v>45100</v>
      </c>
      <c r="V334" s="3"/>
      <c r="W334" s="3"/>
      <c r="X334" s="116">
        <f>[2]Plan1!$A404</f>
        <v>48885</v>
      </c>
      <c r="Y334" s="117" t="str">
        <f>[2]Plan1!$C404</f>
        <v>Finados</v>
      </c>
      <c r="Z334" s="89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2">
        <f t="shared" si="163"/>
        <v>45090</v>
      </c>
      <c r="B335" s="83">
        <f t="shared" ca="1" si="145"/>
        <v>1008.652885</v>
      </c>
      <c r="C335" s="14">
        <f t="shared" si="146"/>
        <v>1000</v>
      </c>
      <c r="D335" s="58">
        <f t="shared" si="161"/>
        <v>45084</v>
      </c>
      <c r="E335" s="56">
        <f ca="1">IF(D335&lt;$B$1,VLOOKUP(D335,[1]DI!$A$4:$B$15000,2,FALSE),0)</f>
        <v>0.13650000000000001</v>
      </c>
      <c r="F335" s="14">
        <f t="shared" ca="1" si="147"/>
        <v>1.00050788</v>
      </c>
      <c r="G335" s="85">
        <f t="shared" ca="1" si="148"/>
        <v>1.1715561065017699</v>
      </c>
      <c r="H335" s="85">
        <f t="shared" ca="1" si="149"/>
        <v>1.1632576122557901</v>
      </c>
      <c r="I335" s="14">
        <f t="shared" ca="1" si="150"/>
        <v>1.0071338400000001</v>
      </c>
      <c r="J335" s="13">
        <f t="shared" si="162"/>
        <v>2.75E-2</v>
      </c>
      <c r="K335" s="29">
        <f t="shared" si="151"/>
        <v>45069</v>
      </c>
      <c r="L335" s="2">
        <f t="shared" si="152"/>
        <v>14</v>
      </c>
      <c r="M335" s="17">
        <f t="shared" si="153"/>
        <v>14</v>
      </c>
      <c r="N335" s="12">
        <f t="shared" si="154"/>
        <v>1.0015082850000001</v>
      </c>
      <c r="O335" s="12">
        <f t="shared" ca="1" si="155"/>
        <v>1.0086528850000001</v>
      </c>
      <c r="P335" s="17">
        <f t="shared" si="156"/>
        <v>0</v>
      </c>
      <c r="Q335" s="14">
        <f t="shared" ca="1" si="157"/>
        <v>8.6528849999999995</v>
      </c>
      <c r="R335" s="20">
        <f t="shared" si="160"/>
        <v>0</v>
      </c>
      <c r="S335" s="14">
        <f t="shared" si="164"/>
        <v>0</v>
      </c>
      <c r="T335" s="4" t="str">
        <f t="shared" si="158"/>
        <v>J=</v>
      </c>
      <c r="U335" s="29">
        <f t="shared" si="159"/>
        <v>45100</v>
      </c>
      <c r="V335" s="3"/>
      <c r="W335" s="3"/>
      <c r="X335" s="116">
        <f>[2]Plan1!$A405</f>
        <v>48898</v>
      </c>
      <c r="Y335" s="117" t="str">
        <f>[2]Plan1!$C405</f>
        <v>Proclamação da República</v>
      </c>
      <c r="Z335" s="89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2">
        <f t="shared" si="163"/>
        <v>45091</v>
      </c>
      <c r="B336" s="83">
        <f t="shared" ca="1" si="145"/>
        <v>1009.273802</v>
      </c>
      <c r="C336" s="14">
        <f t="shared" si="146"/>
        <v>1000</v>
      </c>
      <c r="D336" s="58">
        <f t="shared" si="161"/>
        <v>45086</v>
      </c>
      <c r="E336" s="56">
        <f ca="1">IF(D336&lt;$B$1,VLOOKUP(D336,[1]DI!$A$4:$B$15000,2,FALSE),0)</f>
        <v>0.13650000000000001</v>
      </c>
      <c r="F336" s="14">
        <f t="shared" ca="1" si="147"/>
        <v>1.00050788</v>
      </c>
      <c r="G336" s="85">
        <f t="shared" ca="1" si="148"/>
        <v>1.1721511164171401</v>
      </c>
      <c r="H336" s="85">
        <f t="shared" ca="1" si="149"/>
        <v>1.1632576122557901</v>
      </c>
      <c r="I336" s="14">
        <f t="shared" ca="1" si="150"/>
        <v>1.0076453400000001</v>
      </c>
      <c r="J336" s="13">
        <f t="shared" si="162"/>
        <v>2.75E-2</v>
      </c>
      <c r="K336" s="29">
        <f t="shared" si="151"/>
        <v>45069</v>
      </c>
      <c r="L336" s="2">
        <f t="shared" si="152"/>
        <v>15</v>
      </c>
      <c r="M336" s="17">
        <f t="shared" si="153"/>
        <v>15</v>
      </c>
      <c r="N336" s="12">
        <f t="shared" si="154"/>
        <v>1.001616106</v>
      </c>
      <c r="O336" s="12">
        <f t="shared" ca="1" si="155"/>
        <v>1.0092738020000001</v>
      </c>
      <c r="P336" s="17">
        <f t="shared" si="156"/>
        <v>0</v>
      </c>
      <c r="Q336" s="14">
        <f t="shared" ca="1" si="157"/>
        <v>9.2738019999999999</v>
      </c>
      <c r="R336" s="20">
        <f t="shared" si="160"/>
        <v>0</v>
      </c>
      <c r="S336" s="14">
        <f t="shared" si="164"/>
        <v>0</v>
      </c>
      <c r="T336" s="4" t="str">
        <f t="shared" si="158"/>
        <v>J=</v>
      </c>
      <c r="U336" s="29">
        <f t="shared" si="159"/>
        <v>45100</v>
      </c>
      <c r="V336" s="3"/>
      <c r="W336" s="3"/>
      <c r="X336" s="116">
        <f>[2]Plan1!$A406</f>
        <v>48903</v>
      </c>
      <c r="Y336" s="117" t="str">
        <f>[2]Plan1!$C406</f>
        <v>Dia Nacional de Zumbi e da Consciência Negra</v>
      </c>
      <c r="Z336" s="89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2">
        <f t="shared" si="163"/>
        <v>45092</v>
      </c>
      <c r="B337" s="83">
        <f t="shared" ca="1" si="145"/>
        <v>1009.895111</v>
      </c>
      <c r="C337" s="14">
        <f t="shared" si="146"/>
        <v>1000</v>
      </c>
      <c r="D337" s="58">
        <f t="shared" si="161"/>
        <v>45089</v>
      </c>
      <c r="E337" s="56">
        <f ca="1">IF(D337&lt;$B$1,VLOOKUP(D337,[1]DI!$A$4:$B$15000,2,FALSE),0)</f>
        <v>0.13650000000000001</v>
      </c>
      <c r="F337" s="14">
        <f t="shared" ca="1" si="147"/>
        <v>1.00050788</v>
      </c>
      <c r="G337" s="85">
        <f t="shared" ca="1" si="148"/>
        <v>1.17274642852615</v>
      </c>
      <c r="H337" s="85">
        <f t="shared" ca="1" si="149"/>
        <v>1.1632576122557901</v>
      </c>
      <c r="I337" s="14">
        <f t="shared" ca="1" si="150"/>
        <v>1.00815711</v>
      </c>
      <c r="J337" s="13">
        <f t="shared" si="162"/>
        <v>2.75E-2</v>
      </c>
      <c r="K337" s="29">
        <f t="shared" si="151"/>
        <v>45069</v>
      </c>
      <c r="L337" s="2">
        <f t="shared" si="152"/>
        <v>16</v>
      </c>
      <c r="M337" s="17">
        <f t="shared" si="153"/>
        <v>16</v>
      </c>
      <c r="N337" s="12">
        <f t="shared" si="154"/>
        <v>1.0017239389999999</v>
      </c>
      <c r="O337" s="12">
        <f t="shared" ca="1" si="155"/>
        <v>1.0098951110000001</v>
      </c>
      <c r="P337" s="17">
        <f t="shared" si="156"/>
        <v>0</v>
      </c>
      <c r="Q337" s="14">
        <f t="shared" ca="1" si="157"/>
        <v>9.895111</v>
      </c>
      <c r="R337" s="20">
        <f t="shared" si="160"/>
        <v>0</v>
      </c>
      <c r="S337" s="14">
        <f t="shared" si="164"/>
        <v>0</v>
      </c>
      <c r="T337" s="4" t="str">
        <f t="shared" si="158"/>
        <v>J=</v>
      </c>
      <c r="U337" s="29">
        <f t="shared" si="159"/>
        <v>45100</v>
      </c>
      <c r="V337" s="3"/>
      <c r="W337" s="3"/>
      <c r="X337" s="116">
        <f>[2]Plan1!$A407</f>
        <v>48938</v>
      </c>
      <c r="Y337" s="117" t="str">
        <f>[2]Plan1!$C407</f>
        <v>Natal</v>
      </c>
      <c r="Z337" s="89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2">
        <f t="shared" si="163"/>
        <v>45093</v>
      </c>
      <c r="B338" s="83">
        <f t="shared" ca="1" si="145"/>
        <v>1010.51679399</v>
      </c>
      <c r="C338" s="14">
        <f t="shared" si="146"/>
        <v>1000</v>
      </c>
      <c r="D338" s="58">
        <f t="shared" si="161"/>
        <v>45090</v>
      </c>
      <c r="E338" s="56">
        <f ca="1">IF(D338&lt;$B$1,VLOOKUP(D338,[1]DI!$A$4:$B$15000,2,FALSE),0)</f>
        <v>0.13650000000000001</v>
      </c>
      <c r="F338" s="14">
        <f t="shared" ca="1" si="147"/>
        <v>1.00050788</v>
      </c>
      <c r="G338" s="85">
        <f t="shared" ca="1" si="148"/>
        <v>1.1733420429822701</v>
      </c>
      <c r="H338" s="85">
        <f t="shared" ca="1" si="149"/>
        <v>1.1632576122557901</v>
      </c>
      <c r="I338" s="14">
        <f t="shared" ca="1" si="150"/>
        <v>1.0086691299999999</v>
      </c>
      <c r="J338" s="13">
        <f t="shared" si="162"/>
        <v>2.75E-2</v>
      </c>
      <c r="K338" s="29">
        <f t="shared" si="151"/>
        <v>45069</v>
      </c>
      <c r="L338" s="2">
        <f t="shared" si="152"/>
        <v>17</v>
      </c>
      <c r="M338" s="17">
        <f t="shared" si="153"/>
        <v>17</v>
      </c>
      <c r="N338" s="12">
        <f t="shared" si="154"/>
        <v>1.0018317839999999</v>
      </c>
      <c r="O338" s="12">
        <f t="shared" ca="1" si="155"/>
        <v>1.0105167939999999</v>
      </c>
      <c r="P338" s="17">
        <f t="shared" si="156"/>
        <v>0</v>
      </c>
      <c r="Q338" s="14">
        <f t="shared" ca="1" si="157"/>
        <v>10.51679399</v>
      </c>
      <c r="R338" s="20">
        <f t="shared" si="160"/>
        <v>0</v>
      </c>
      <c r="S338" s="14">
        <f t="shared" si="164"/>
        <v>0</v>
      </c>
      <c r="T338" s="4" t="str">
        <f t="shared" si="158"/>
        <v>J=</v>
      </c>
      <c r="U338" s="29">
        <f t="shared" si="159"/>
        <v>45100</v>
      </c>
      <c r="V338" s="3"/>
      <c r="W338" s="3"/>
      <c r="X338" s="116">
        <f>[2]Plan1!$A408</f>
        <v>48945</v>
      </c>
      <c r="Y338" s="117" t="str">
        <f>[2]Plan1!$C408</f>
        <v>Confraternização Universal</v>
      </c>
      <c r="Z338" s="89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2">
        <f t="shared" si="163"/>
        <v>45096</v>
      </c>
      <c r="B339" s="83">
        <f t="shared" ca="1" si="145"/>
        <v>1011.13886</v>
      </c>
      <c r="C339" s="14">
        <f t="shared" si="146"/>
        <v>1000</v>
      </c>
      <c r="D339" s="58">
        <f t="shared" si="161"/>
        <v>45091</v>
      </c>
      <c r="E339" s="56">
        <f ca="1">IF(D339&lt;$B$1,VLOOKUP(D339,[1]DI!$A$4:$B$15000,2,FALSE),0)</f>
        <v>0.13650000000000001</v>
      </c>
      <c r="F339" s="14">
        <f t="shared" ca="1" si="147"/>
        <v>1.00050788</v>
      </c>
      <c r="G339" s="85">
        <f t="shared" ca="1" si="148"/>
        <v>1.17393795993906</v>
      </c>
      <c r="H339" s="85">
        <f t="shared" ca="1" si="149"/>
        <v>1.1632576122557901</v>
      </c>
      <c r="I339" s="14">
        <f t="shared" ca="1" si="150"/>
        <v>1.0091814100000001</v>
      </c>
      <c r="J339" s="13">
        <f t="shared" si="162"/>
        <v>2.75E-2</v>
      </c>
      <c r="K339" s="29">
        <f t="shared" si="151"/>
        <v>45069</v>
      </c>
      <c r="L339" s="2">
        <f t="shared" si="152"/>
        <v>18</v>
      </c>
      <c r="M339" s="17">
        <f t="shared" si="153"/>
        <v>18</v>
      </c>
      <c r="N339" s="12">
        <f t="shared" si="154"/>
        <v>1.0019396410000001</v>
      </c>
      <c r="O339" s="12">
        <f t="shared" ca="1" si="155"/>
        <v>1.01113886</v>
      </c>
      <c r="P339" s="17">
        <f t="shared" si="156"/>
        <v>0</v>
      </c>
      <c r="Q339" s="14">
        <f t="shared" ca="1" si="157"/>
        <v>11.138859999999999</v>
      </c>
      <c r="R339" s="20">
        <f t="shared" si="160"/>
        <v>0</v>
      </c>
      <c r="S339" s="14">
        <f t="shared" si="164"/>
        <v>0</v>
      </c>
      <c r="T339" s="4" t="str">
        <f t="shared" si="158"/>
        <v>J=</v>
      </c>
      <c r="U339" s="29">
        <f t="shared" si="159"/>
        <v>45100</v>
      </c>
      <c r="V339" s="3"/>
      <c r="W339" s="3"/>
      <c r="X339" s="116">
        <f>[2]Plan1!$A409</f>
        <v>48995</v>
      </c>
      <c r="Y339" s="117" t="str">
        <f>[2]Plan1!$C409</f>
        <v>Carnaval</v>
      </c>
      <c r="Z339" s="89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2">
        <f t="shared" si="163"/>
        <v>45097</v>
      </c>
      <c r="B340" s="83">
        <f t="shared" ca="1" si="145"/>
        <v>1011.76131699</v>
      </c>
      <c r="C340" s="14">
        <f t="shared" si="146"/>
        <v>1000</v>
      </c>
      <c r="D340" s="58">
        <f t="shared" si="161"/>
        <v>45092</v>
      </c>
      <c r="E340" s="56">
        <f ca="1">IF(D340&lt;$B$1,VLOOKUP(D340,[1]DI!$A$4:$B$15000,2,FALSE),0)</f>
        <v>0.13650000000000001</v>
      </c>
      <c r="F340" s="14">
        <f t="shared" ca="1" si="147"/>
        <v>1.00050788</v>
      </c>
      <c r="G340" s="85">
        <f t="shared" ca="1" si="148"/>
        <v>1.17453417955015</v>
      </c>
      <c r="H340" s="85">
        <f t="shared" ca="1" si="149"/>
        <v>1.1632576122557901</v>
      </c>
      <c r="I340" s="14">
        <f t="shared" ca="1" si="150"/>
        <v>1.0096939599999999</v>
      </c>
      <c r="J340" s="13">
        <f t="shared" si="162"/>
        <v>2.75E-2</v>
      </c>
      <c r="K340" s="29">
        <f t="shared" si="151"/>
        <v>45069</v>
      </c>
      <c r="L340" s="2">
        <f t="shared" si="152"/>
        <v>19</v>
      </c>
      <c r="M340" s="17">
        <f t="shared" si="153"/>
        <v>19</v>
      </c>
      <c r="N340" s="12">
        <f t="shared" si="154"/>
        <v>1.0020475090000001</v>
      </c>
      <c r="O340" s="12">
        <f t="shared" ca="1" si="155"/>
        <v>1.0117613169999999</v>
      </c>
      <c r="P340" s="17">
        <f t="shared" si="156"/>
        <v>0</v>
      </c>
      <c r="Q340" s="14">
        <f t="shared" ca="1" si="157"/>
        <v>11.761316989999999</v>
      </c>
      <c r="R340" s="20">
        <f t="shared" si="160"/>
        <v>0</v>
      </c>
      <c r="S340" s="14">
        <f t="shared" si="164"/>
        <v>0</v>
      </c>
      <c r="T340" s="4" t="str">
        <f t="shared" si="158"/>
        <v>J=</v>
      </c>
      <c r="U340" s="29">
        <f t="shared" si="159"/>
        <v>45100</v>
      </c>
      <c r="V340" s="3"/>
      <c r="W340" s="3"/>
      <c r="X340" s="116">
        <f>[2]Plan1!$A410</f>
        <v>48996</v>
      </c>
      <c r="Y340" s="117" t="str">
        <f>[2]Plan1!$C410</f>
        <v>Carnaval</v>
      </c>
      <c r="Z340" s="89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2">
        <f t="shared" si="163"/>
        <v>45098</v>
      </c>
      <c r="B341" s="83">
        <f t="shared" ca="1" si="145"/>
        <v>1012.384148</v>
      </c>
      <c r="C341" s="14">
        <f t="shared" si="146"/>
        <v>1000</v>
      </c>
      <c r="D341" s="58">
        <f t="shared" si="161"/>
        <v>45093</v>
      </c>
      <c r="E341" s="56">
        <f ca="1">IF(D341&lt;$B$1,VLOOKUP(D341,[1]DI!$A$4:$B$15000,2,FALSE),0)</f>
        <v>0.13650000000000001</v>
      </c>
      <c r="F341" s="14">
        <f t="shared" ca="1" si="147"/>
        <v>1.00050788</v>
      </c>
      <c r="G341" s="85">
        <f t="shared" ca="1" si="148"/>
        <v>1.1751307019692601</v>
      </c>
      <c r="H341" s="85">
        <f t="shared" ca="1" si="149"/>
        <v>1.1632576122557901</v>
      </c>
      <c r="I341" s="14">
        <f t="shared" ca="1" si="150"/>
        <v>1.01020676</v>
      </c>
      <c r="J341" s="13">
        <f t="shared" si="162"/>
        <v>2.75E-2</v>
      </c>
      <c r="K341" s="29">
        <f t="shared" si="151"/>
        <v>45069</v>
      </c>
      <c r="L341" s="2">
        <f t="shared" si="152"/>
        <v>20</v>
      </c>
      <c r="M341" s="17">
        <f t="shared" si="153"/>
        <v>20</v>
      </c>
      <c r="N341" s="12">
        <f t="shared" si="154"/>
        <v>1.002155388</v>
      </c>
      <c r="O341" s="12">
        <f t="shared" ca="1" si="155"/>
        <v>1.012384148</v>
      </c>
      <c r="P341" s="17">
        <f t="shared" si="156"/>
        <v>0</v>
      </c>
      <c r="Q341" s="14">
        <f t="shared" ca="1" si="157"/>
        <v>12.384148</v>
      </c>
      <c r="R341" s="20">
        <f t="shared" si="160"/>
        <v>0</v>
      </c>
      <c r="S341" s="14">
        <f t="shared" si="164"/>
        <v>0</v>
      </c>
      <c r="T341" s="4" t="str">
        <f t="shared" si="158"/>
        <v>J=</v>
      </c>
      <c r="U341" s="29">
        <f t="shared" si="159"/>
        <v>45100</v>
      </c>
      <c r="V341" s="3"/>
      <c r="W341" s="3"/>
      <c r="X341" s="116">
        <f>[2]Plan1!$A411</f>
        <v>49041</v>
      </c>
      <c r="Y341" s="117" t="str">
        <f>[2]Plan1!$C411</f>
        <v>Paixão de Cristo</v>
      </c>
      <c r="Z341" s="89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2">
        <f t="shared" si="163"/>
        <v>45099</v>
      </c>
      <c r="B342" s="83">
        <f t="shared" ca="1" si="145"/>
        <v>1013.0073620000001</v>
      </c>
      <c r="C342" s="14">
        <f t="shared" si="146"/>
        <v>1000</v>
      </c>
      <c r="D342" s="58">
        <f t="shared" si="161"/>
        <v>45096</v>
      </c>
      <c r="E342" s="56">
        <f ca="1">IF(D342&lt;$B$1,VLOOKUP(D342,[1]DI!$A$4:$B$15000,2,FALSE),0)</f>
        <v>0.13650000000000001</v>
      </c>
      <c r="F342" s="14">
        <f t="shared" ca="1" si="147"/>
        <v>1.00050788</v>
      </c>
      <c r="G342" s="85">
        <f t="shared" ca="1" si="148"/>
        <v>1.1757275273501799</v>
      </c>
      <c r="H342" s="85">
        <f t="shared" ca="1" si="149"/>
        <v>1.1632576122557901</v>
      </c>
      <c r="I342" s="14">
        <f t="shared" ca="1" si="150"/>
        <v>1.01071982</v>
      </c>
      <c r="J342" s="13">
        <f t="shared" si="162"/>
        <v>2.75E-2</v>
      </c>
      <c r="K342" s="29">
        <f t="shared" si="151"/>
        <v>45069</v>
      </c>
      <c r="L342" s="2">
        <f t="shared" si="152"/>
        <v>21</v>
      </c>
      <c r="M342" s="17">
        <f t="shared" si="153"/>
        <v>21</v>
      </c>
      <c r="N342" s="12">
        <f t="shared" si="154"/>
        <v>1.00226328</v>
      </c>
      <c r="O342" s="12">
        <f t="shared" ca="1" si="155"/>
        <v>1.013007362</v>
      </c>
      <c r="P342" s="17">
        <f t="shared" si="156"/>
        <v>0</v>
      </c>
      <c r="Q342" s="14">
        <f t="shared" ca="1" si="157"/>
        <v>13.007362000000001</v>
      </c>
      <c r="R342" s="20">
        <f t="shared" si="160"/>
        <v>0</v>
      </c>
      <c r="S342" s="14">
        <f t="shared" si="164"/>
        <v>0</v>
      </c>
      <c r="T342" s="4" t="str">
        <f t="shared" si="158"/>
        <v>J=</v>
      </c>
      <c r="U342" s="29">
        <f t="shared" si="159"/>
        <v>45100</v>
      </c>
      <c r="V342" s="3"/>
      <c r="W342" s="3"/>
      <c r="X342" s="116">
        <f>[2]Plan1!$A412</f>
        <v>49055</v>
      </c>
      <c r="Y342" s="117" t="str">
        <f>[2]Plan1!$C412</f>
        <v>Tiradentes</v>
      </c>
      <c r="Z342" s="89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2">
        <f t="shared" si="163"/>
        <v>45100</v>
      </c>
      <c r="B343" s="83">
        <f t="shared" ca="1" si="145"/>
        <v>1013.6309690000001</v>
      </c>
      <c r="C343" s="14">
        <f t="shared" si="146"/>
        <v>1000</v>
      </c>
      <c r="D343" s="58">
        <f t="shared" si="161"/>
        <v>45097</v>
      </c>
      <c r="E343" s="56">
        <f ca="1">IF(D343&lt;$B$1,VLOOKUP(D343,[1]DI!$A$4:$B$15000,2,FALSE),0)</f>
        <v>0.13650000000000001</v>
      </c>
      <c r="F343" s="14">
        <f t="shared" ca="1" si="147"/>
        <v>1.00050788</v>
      </c>
      <c r="G343" s="85">
        <f t="shared" ca="1" si="148"/>
        <v>1.1763246558467699</v>
      </c>
      <c r="H343" s="85">
        <f t="shared" ca="1" si="149"/>
        <v>1.1632576122557901</v>
      </c>
      <c r="I343" s="14">
        <f t="shared" ca="1" si="150"/>
        <v>1.01123315</v>
      </c>
      <c r="J343" s="13">
        <f t="shared" si="162"/>
        <v>2.75E-2</v>
      </c>
      <c r="K343" s="29">
        <f t="shared" si="151"/>
        <v>45069</v>
      </c>
      <c r="L343" s="2">
        <f t="shared" si="152"/>
        <v>22</v>
      </c>
      <c r="M343" s="17">
        <f t="shared" si="153"/>
        <v>22</v>
      </c>
      <c r="N343" s="12">
        <f t="shared" si="154"/>
        <v>1.0023711829999999</v>
      </c>
      <c r="O343" s="12">
        <f t="shared" ca="1" si="155"/>
        <v>1.013630969</v>
      </c>
      <c r="P343" s="17">
        <f t="shared" si="156"/>
        <v>16</v>
      </c>
      <c r="Q343" s="14">
        <f t="shared" ca="1" si="157"/>
        <v>13.630969</v>
      </c>
      <c r="R343" s="20">
        <f t="shared" si="160"/>
        <v>0</v>
      </c>
      <c r="S343" s="14">
        <f t="shared" si="164"/>
        <v>0</v>
      </c>
      <c r="T343" s="4" t="str">
        <f t="shared" si="158"/>
        <v>J=</v>
      </c>
      <c r="U343" s="29">
        <f t="shared" si="159"/>
        <v>45100</v>
      </c>
      <c r="V343" s="3"/>
      <c r="W343" s="3"/>
      <c r="X343" s="116">
        <f>[2]Plan1!$A413</f>
        <v>49065</v>
      </c>
      <c r="Y343" s="117" t="str">
        <f>[2]Plan1!$C413</f>
        <v>Dia do Trabalho</v>
      </c>
      <c r="Z343" s="89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2">
        <f t="shared" si="163"/>
        <v>45103</v>
      </c>
      <c r="B344" s="83">
        <f t="shared" ca="1" si="145"/>
        <v>1000.615594</v>
      </c>
      <c r="C344" s="14">
        <f t="shared" si="146"/>
        <v>1000</v>
      </c>
      <c r="D344" s="58">
        <f t="shared" si="161"/>
        <v>45098</v>
      </c>
      <c r="E344" s="56">
        <f ca="1">IF(D344&lt;$B$1,VLOOKUP(D344,[1]DI!$A$4:$B$15000,2,FALSE),0)</f>
        <v>0.13650000000000001</v>
      </c>
      <c r="F344" s="14">
        <f t="shared" ca="1" si="147"/>
        <v>1.00050788</v>
      </c>
      <c r="G344" s="85">
        <f t="shared" ca="1" si="148"/>
        <v>1.17692208761298</v>
      </c>
      <c r="H344" s="85">
        <f t="shared" ca="1" si="149"/>
        <v>1.1763246558467699</v>
      </c>
      <c r="I344" s="14">
        <f t="shared" ca="1" si="150"/>
        <v>1.00050788</v>
      </c>
      <c r="J344" s="13">
        <f t="shared" si="162"/>
        <v>2.75E-2</v>
      </c>
      <c r="K344" s="29">
        <f t="shared" si="151"/>
        <v>45100</v>
      </c>
      <c r="L344" s="2">
        <f t="shared" si="152"/>
        <v>1</v>
      </c>
      <c r="M344" s="17">
        <f t="shared" si="153"/>
        <v>1</v>
      </c>
      <c r="N344" s="12">
        <f t="shared" si="154"/>
        <v>1.000107659</v>
      </c>
      <c r="O344" s="12">
        <f t="shared" ca="1" si="155"/>
        <v>1.0006155940000001</v>
      </c>
      <c r="P344" s="17">
        <f t="shared" si="156"/>
        <v>0</v>
      </c>
      <c r="Q344" s="14">
        <f t="shared" ca="1" si="157"/>
        <v>0.61559399999999997</v>
      </c>
      <c r="R344" s="20">
        <f t="shared" si="160"/>
        <v>0</v>
      </c>
      <c r="S344" s="14">
        <f t="shared" si="164"/>
        <v>0</v>
      </c>
      <c r="T344" s="4" t="str">
        <f t="shared" si="158"/>
        <v>J=</v>
      </c>
      <c r="U344" s="29">
        <f t="shared" si="159"/>
        <v>45128</v>
      </c>
      <c r="V344" s="3"/>
      <c r="W344" s="3"/>
      <c r="X344" s="116">
        <f>[2]Plan1!$A414</f>
        <v>49103</v>
      </c>
      <c r="Y344" s="117" t="str">
        <f>[2]Plan1!$C414</f>
        <v>Corpus Christi</v>
      </c>
      <c r="Z344" s="89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2">
        <f t="shared" si="163"/>
        <v>45104</v>
      </c>
      <c r="B345" s="83">
        <f t="shared" ca="1" si="145"/>
        <v>1001.23156899</v>
      </c>
      <c r="C345" s="14">
        <f t="shared" si="146"/>
        <v>1000</v>
      </c>
      <c r="D345" s="58">
        <f t="shared" si="161"/>
        <v>45099</v>
      </c>
      <c r="E345" s="56">
        <f ca="1">IF(D345&lt;$B$1,VLOOKUP(D345,[1]DI!$A$4:$B$15000,2,FALSE),0)</f>
        <v>0.13650000000000001</v>
      </c>
      <c r="F345" s="14">
        <f t="shared" ca="1" si="147"/>
        <v>1.00050788</v>
      </c>
      <c r="G345" s="85">
        <f t="shared" ca="1" si="148"/>
        <v>1.1775198228028401</v>
      </c>
      <c r="H345" s="85">
        <f t="shared" ca="1" si="149"/>
        <v>1.1763246558467699</v>
      </c>
      <c r="I345" s="14">
        <f t="shared" ca="1" si="150"/>
        <v>1.00101602</v>
      </c>
      <c r="J345" s="13">
        <f t="shared" si="162"/>
        <v>2.75E-2</v>
      </c>
      <c r="K345" s="29">
        <f t="shared" si="151"/>
        <v>45100</v>
      </c>
      <c r="L345" s="2">
        <f t="shared" si="152"/>
        <v>2</v>
      </c>
      <c r="M345" s="17">
        <f t="shared" si="153"/>
        <v>2</v>
      </c>
      <c r="N345" s="12">
        <f t="shared" si="154"/>
        <v>1.0002153300000001</v>
      </c>
      <c r="O345" s="12">
        <f t="shared" ca="1" si="155"/>
        <v>1.001231569</v>
      </c>
      <c r="P345" s="17">
        <f t="shared" si="156"/>
        <v>0</v>
      </c>
      <c r="Q345" s="14">
        <f t="shared" ca="1" si="157"/>
        <v>1.23156899</v>
      </c>
      <c r="R345" s="20">
        <f t="shared" si="160"/>
        <v>0</v>
      </c>
      <c r="S345" s="14">
        <f t="shared" si="164"/>
        <v>0</v>
      </c>
      <c r="T345" s="4" t="str">
        <f t="shared" si="158"/>
        <v>J=</v>
      </c>
      <c r="U345" s="29">
        <f t="shared" si="159"/>
        <v>45128</v>
      </c>
      <c r="V345" s="3"/>
      <c r="W345" s="3"/>
      <c r="X345" s="116">
        <f>[2]Plan1!$A415</f>
        <v>49194</v>
      </c>
      <c r="Y345" s="117" t="str">
        <f>[2]Plan1!$C415</f>
        <v>Independência do Brasil</v>
      </c>
      <c r="Z345" s="89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2">
        <f t="shared" si="163"/>
        <v>45105</v>
      </c>
      <c r="B346" s="83">
        <f t="shared" ca="1" si="145"/>
        <v>1001.8479139999999</v>
      </c>
      <c r="C346" s="14">
        <f t="shared" si="146"/>
        <v>1000</v>
      </c>
      <c r="D346" s="58">
        <f t="shared" si="161"/>
        <v>45100</v>
      </c>
      <c r="E346" s="56">
        <f ca="1">IF(D346&lt;$B$1,VLOOKUP(D346,[1]DI!$A$4:$B$15000,2,FALSE),0)</f>
        <v>0.13650000000000001</v>
      </c>
      <c r="F346" s="14">
        <f t="shared" ca="1" si="147"/>
        <v>1.00050788</v>
      </c>
      <c r="G346" s="85">
        <f t="shared" ca="1" si="148"/>
        <v>1.17811786157045</v>
      </c>
      <c r="H346" s="85">
        <f t="shared" ca="1" si="149"/>
        <v>1.1763246558467699</v>
      </c>
      <c r="I346" s="14">
        <f t="shared" ca="1" si="150"/>
        <v>1.00152441</v>
      </c>
      <c r="J346" s="13">
        <f t="shared" si="162"/>
        <v>2.75E-2</v>
      </c>
      <c r="K346" s="29">
        <f t="shared" si="151"/>
        <v>45100</v>
      </c>
      <c r="L346" s="2">
        <f t="shared" si="152"/>
        <v>3</v>
      </c>
      <c r="M346" s="17">
        <f t="shared" si="153"/>
        <v>3</v>
      </c>
      <c r="N346" s="12">
        <f t="shared" si="154"/>
        <v>1.000323012</v>
      </c>
      <c r="O346" s="12">
        <f t="shared" ca="1" si="155"/>
        <v>1.0018479140000001</v>
      </c>
      <c r="P346" s="17">
        <f t="shared" si="156"/>
        <v>0</v>
      </c>
      <c r="Q346" s="14">
        <f t="shared" ca="1" si="157"/>
        <v>1.8479140000000001</v>
      </c>
      <c r="R346" s="20">
        <f t="shared" si="160"/>
        <v>0</v>
      </c>
      <c r="S346" s="14">
        <f t="shared" si="164"/>
        <v>0</v>
      </c>
      <c r="T346" s="4" t="str">
        <f t="shared" si="158"/>
        <v>J=</v>
      </c>
      <c r="U346" s="29">
        <f t="shared" si="159"/>
        <v>45128</v>
      </c>
      <c r="V346" s="3"/>
      <c r="W346" s="3"/>
      <c r="X346" s="116">
        <f>[2]Plan1!$A416</f>
        <v>49229</v>
      </c>
      <c r="Y346" s="117" t="str">
        <f>[2]Plan1!$C416</f>
        <v>Nossa Sr.a Aparecida - Padroeira do Brasil</v>
      </c>
      <c r="Z346" s="89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2">
        <f t="shared" si="163"/>
        <v>45106</v>
      </c>
      <c r="B347" s="83">
        <f t="shared" ca="1" si="145"/>
        <v>1002.464652</v>
      </c>
      <c r="C347" s="14">
        <f t="shared" si="146"/>
        <v>1000</v>
      </c>
      <c r="D347" s="58">
        <f t="shared" si="161"/>
        <v>45103</v>
      </c>
      <c r="E347" s="56">
        <f ca="1">IF(D347&lt;$B$1,VLOOKUP(D347,[1]DI!$A$4:$B$15000,2,FALSE),0)</f>
        <v>0.13650000000000001</v>
      </c>
      <c r="F347" s="14">
        <f t="shared" ca="1" si="147"/>
        <v>1.00050788</v>
      </c>
      <c r="G347" s="85">
        <f t="shared" ca="1" si="148"/>
        <v>1.1787162040699799</v>
      </c>
      <c r="H347" s="85">
        <f t="shared" ca="1" si="149"/>
        <v>1.1763246558467699</v>
      </c>
      <c r="I347" s="14">
        <f t="shared" ca="1" si="150"/>
        <v>1.00203307</v>
      </c>
      <c r="J347" s="13">
        <f t="shared" si="162"/>
        <v>2.75E-2</v>
      </c>
      <c r="K347" s="29">
        <f t="shared" si="151"/>
        <v>45100</v>
      </c>
      <c r="L347" s="2">
        <f t="shared" si="152"/>
        <v>4</v>
      </c>
      <c r="M347" s="17">
        <f t="shared" si="153"/>
        <v>4</v>
      </c>
      <c r="N347" s="12">
        <f t="shared" si="154"/>
        <v>1.0004307059999999</v>
      </c>
      <c r="O347" s="12">
        <f t="shared" ca="1" si="155"/>
        <v>1.002464652</v>
      </c>
      <c r="P347" s="17">
        <f t="shared" si="156"/>
        <v>0</v>
      </c>
      <c r="Q347" s="14">
        <f t="shared" ca="1" si="157"/>
        <v>2.4646520000000001</v>
      </c>
      <c r="R347" s="20">
        <f t="shared" si="160"/>
        <v>0</v>
      </c>
      <c r="S347" s="14">
        <f t="shared" si="164"/>
        <v>0</v>
      </c>
      <c r="T347" s="4" t="str">
        <f t="shared" si="158"/>
        <v>J=</v>
      </c>
      <c r="U347" s="29">
        <f t="shared" si="159"/>
        <v>45128</v>
      </c>
      <c r="V347" s="3"/>
      <c r="W347" s="3"/>
      <c r="X347" s="116">
        <f>[2]Plan1!$A417</f>
        <v>49250</v>
      </c>
      <c r="Y347" s="117" t="str">
        <f>[2]Plan1!$C417</f>
        <v>Finados</v>
      </c>
      <c r="Z347" s="89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2">
        <f t="shared" si="163"/>
        <v>45107</v>
      </c>
      <c r="B348" s="83">
        <f t="shared" ca="1" si="145"/>
        <v>1003.081761</v>
      </c>
      <c r="C348" s="14">
        <f t="shared" si="146"/>
        <v>1000</v>
      </c>
      <c r="D348" s="58">
        <f t="shared" si="161"/>
        <v>45104</v>
      </c>
      <c r="E348" s="56">
        <f ca="1">IF(D348&lt;$B$1,VLOOKUP(D348,[1]DI!$A$4:$B$15000,2,FALSE),0)</f>
        <v>0.13650000000000001</v>
      </c>
      <c r="F348" s="14">
        <f t="shared" ca="1" si="147"/>
        <v>1.00050788</v>
      </c>
      <c r="G348" s="85">
        <f t="shared" ca="1" si="148"/>
        <v>1.1793148504557001</v>
      </c>
      <c r="H348" s="85">
        <f t="shared" ca="1" si="149"/>
        <v>1.1763246558467699</v>
      </c>
      <c r="I348" s="14">
        <f t="shared" ca="1" si="150"/>
        <v>1.0025419799999999</v>
      </c>
      <c r="J348" s="13">
        <f t="shared" si="162"/>
        <v>2.75E-2</v>
      </c>
      <c r="K348" s="29">
        <f t="shared" si="151"/>
        <v>45100</v>
      </c>
      <c r="L348" s="2">
        <f t="shared" si="152"/>
        <v>5</v>
      </c>
      <c r="M348" s="17">
        <f t="shared" si="153"/>
        <v>5</v>
      </c>
      <c r="N348" s="12">
        <f t="shared" si="154"/>
        <v>1.000538412</v>
      </c>
      <c r="O348" s="12">
        <f t="shared" ca="1" si="155"/>
        <v>1.003081761</v>
      </c>
      <c r="P348" s="17">
        <f t="shared" si="156"/>
        <v>0</v>
      </c>
      <c r="Q348" s="14">
        <f t="shared" ca="1" si="157"/>
        <v>3.0817610000000002</v>
      </c>
      <c r="R348" s="20">
        <f t="shared" si="160"/>
        <v>0</v>
      </c>
      <c r="S348" s="14">
        <f t="shared" si="164"/>
        <v>0</v>
      </c>
      <c r="T348" s="4" t="str">
        <f t="shared" si="158"/>
        <v>J=</v>
      </c>
      <c r="U348" s="29">
        <f t="shared" si="159"/>
        <v>45128</v>
      </c>
      <c r="V348" s="3"/>
      <c r="W348" s="3"/>
      <c r="X348" s="116">
        <f>[2]Plan1!$A418</f>
        <v>49263</v>
      </c>
      <c r="Y348" s="117" t="str">
        <f>[2]Plan1!$C418</f>
        <v>Proclamação da República</v>
      </c>
      <c r="Z348" s="89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2">
        <f t="shared" si="163"/>
        <v>45110</v>
      </c>
      <c r="B349" s="83">
        <f t="shared" ca="1" si="145"/>
        <v>1003.69924999</v>
      </c>
      <c r="C349" s="14">
        <f t="shared" si="146"/>
        <v>1000</v>
      </c>
      <c r="D349" s="58">
        <f t="shared" si="161"/>
        <v>45105</v>
      </c>
      <c r="E349" s="56">
        <f ca="1">IF(D349&lt;$B$1,VLOOKUP(D349,[1]DI!$A$4:$B$15000,2,FALSE),0)</f>
        <v>0.13650000000000001</v>
      </c>
      <c r="F349" s="14">
        <f t="shared" ca="1" si="147"/>
        <v>1.00050788</v>
      </c>
      <c r="G349" s="85">
        <f t="shared" ca="1" si="148"/>
        <v>1.1799138008819501</v>
      </c>
      <c r="H349" s="85">
        <f t="shared" ca="1" si="149"/>
        <v>1.1763246558467699</v>
      </c>
      <c r="I349" s="14">
        <f t="shared" ca="1" si="150"/>
        <v>1.0030511499999999</v>
      </c>
      <c r="J349" s="13">
        <f t="shared" si="162"/>
        <v>2.75E-2</v>
      </c>
      <c r="K349" s="29">
        <f t="shared" si="151"/>
        <v>45100</v>
      </c>
      <c r="L349" s="2">
        <f t="shared" si="152"/>
        <v>6</v>
      </c>
      <c r="M349" s="17">
        <f t="shared" si="153"/>
        <v>6</v>
      </c>
      <c r="N349" s="12">
        <f t="shared" si="154"/>
        <v>1.0006461289999999</v>
      </c>
      <c r="O349" s="12">
        <f t="shared" ca="1" si="155"/>
        <v>1.0036992499999999</v>
      </c>
      <c r="P349" s="17">
        <f t="shared" si="156"/>
        <v>0</v>
      </c>
      <c r="Q349" s="14">
        <f t="shared" ca="1" si="157"/>
        <v>3.6992499900000002</v>
      </c>
      <c r="R349" s="20">
        <f t="shared" si="160"/>
        <v>0</v>
      </c>
      <c r="S349" s="14">
        <f t="shared" si="164"/>
        <v>0</v>
      </c>
      <c r="T349" s="4" t="str">
        <f t="shared" si="158"/>
        <v>J=</v>
      </c>
      <c r="U349" s="29">
        <f t="shared" si="159"/>
        <v>45128</v>
      </c>
      <c r="V349" s="3"/>
      <c r="W349" s="3"/>
      <c r="X349" s="116">
        <f>[2]Plan1!$A419</f>
        <v>49268</v>
      </c>
      <c r="Y349" s="117" t="str">
        <f>[2]Plan1!$C419</f>
        <v>Dia Nacional de Zumbi e da Consciência Negra</v>
      </c>
      <c r="Z349" s="89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2">
        <f t="shared" si="163"/>
        <v>45111</v>
      </c>
      <c r="B350" s="83">
        <f t="shared" ca="1" si="145"/>
        <v>1004.317122</v>
      </c>
      <c r="C350" s="14">
        <f t="shared" si="146"/>
        <v>1000</v>
      </c>
      <c r="D350" s="58">
        <f t="shared" si="161"/>
        <v>45106</v>
      </c>
      <c r="E350" s="56">
        <f ca="1">IF(D350&lt;$B$1,VLOOKUP(D350,[1]DI!$A$4:$B$15000,2,FALSE),0)</f>
        <v>0.13650000000000001</v>
      </c>
      <c r="F350" s="14">
        <f t="shared" ca="1" si="147"/>
        <v>1.00050788</v>
      </c>
      <c r="G350" s="85">
        <f t="shared" ca="1" si="148"/>
        <v>1.18051305550314</v>
      </c>
      <c r="H350" s="85">
        <f t="shared" ca="1" si="149"/>
        <v>1.1763246558467699</v>
      </c>
      <c r="I350" s="14">
        <f t="shared" ca="1" si="150"/>
        <v>1.00356058</v>
      </c>
      <c r="J350" s="13">
        <f t="shared" si="162"/>
        <v>2.75E-2</v>
      </c>
      <c r="K350" s="29">
        <f t="shared" si="151"/>
        <v>45100</v>
      </c>
      <c r="L350" s="2">
        <f t="shared" si="152"/>
        <v>7</v>
      </c>
      <c r="M350" s="17">
        <f t="shared" si="153"/>
        <v>7</v>
      </c>
      <c r="N350" s="12">
        <f t="shared" si="154"/>
        <v>1.0007538579999999</v>
      </c>
      <c r="O350" s="12">
        <f t="shared" ca="1" si="155"/>
        <v>1.004317122</v>
      </c>
      <c r="P350" s="17">
        <f t="shared" si="156"/>
        <v>0</v>
      </c>
      <c r="Q350" s="14">
        <f t="shared" ca="1" si="157"/>
        <v>4.3171220000000003</v>
      </c>
      <c r="R350" s="20">
        <f t="shared" si="160"/>
        <v>0</v>
      </c>
      <c r="S350" s="14">
        <f t="shared" si="164"/>
        <v>0</v>
      </c>
      <c r="T350" s="4" t="str">
        <f t="shared" si="158"/>
        <v>J=</v>
      </c>
      <c r="U350" s="29">
        <f t="shared" si="159"/>
        <v>45128</v>
      </c>
      <c r="V350" s="3"/>
      <c r="W350" s="3"/>
      <c r="X350" s="116">
        <f>[2]Plan1!$A420</f>
        <v>49303</v>
      </c>
      <c r="Y350" s="117" t="str">
        <f>[2]Plan1!$C420</f>
        <v>Natal</v>
      </c>
      <c r="Z350" s="89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2">
        <f t="shared" si="163"/>
        <v>45112</v>
      </c>
      <c r="B351" s="83">
        <f t="shared" ca="1" si="145"/>
        <v>1004.935375</v>
      </c>
      <c r="C351" s="14">
        <f t="shared" si="146"/>
        <v>1000</v>
      </c>
      <c r="D351" s="58">
        <f t="shared" si="161"/>
        <v>45107</v>
      </c>
      <c r="E351" s="56">
        <f ca="1">IF(D351&lt;$B$1,VLOOKUP(D351,[1]DI!$A$4:$B$15000,2,FALSE),0)</f>
        <v>0.13650000000000001</v>
      </c>
      <c r="F351" s="14">
        <f t="shared" ca="1" si="147"/>
        <v>1.00050788</v>
      </c>
      <c r="G351" s="85">
        <f t="shared" ca="1" si="148"/>
        <v>1.18111261447377</v>
      </c>
      <c r="H351" s="85">
        <f t="shared" ca="1" si="149"/>
        <v>1.1763246558467699</v>
      </c>
      <c r="I351" s="14">
        <f t="shared" ca="1" si="150"/>
        <v>1.0040702699999999</v>
      </c>
      <c r="J351" s="13">
        <f t="shared" si="162"/>
        <v>2.75E-2</v>
      </c>
      <c r="K351" s="29">
        <f t="shared" si="151"/>
        <v>45100</v>
      </c>
      <c r="L351" s="2">
        <f t="shared" si="152"/>
        <v>8</v>
      </c>
      <c r="M351" s="17">
        <f t="shared" si="153"/>
        <v>8</v>
      </c>
      <c r="N351" s="12">
        <f t="shared" si="154"/>
        <v>1.000861598</v>
      </c>
      <c r="O351" s="12">
        <f t="shared" ca="1" si="155"/>
        <v>1.0049353750000001</v>
      </c>
      <c r="P351" s="17">
        <f t="shared" si="156"/>
        <v>0</v>
      </c>
      <c r="Q351" s="14">
        <f t="shared" ca="1" si="157"/>
        <v>4.9353749999999996</v>
      </c>
      <c r="R351" s="20">
        <f t="shared" si="160"/>
        <v>0</v>
      </c>
      <c r="S351" s="14">
        <f t="shared" si="164"/>
        <v>0</v>
      </c>
      <c r="T351" s="4" t="str">
        <f t="shared" si="158"/>
        <v>J=</v>
      </c>
      <c r="U351" s="29">
        <f t="shared" si="159"/>
        <v>45128</v>
      </c>
      <c r="V351" s="3"/>
      <c r="W351" s="3"/>
      <c r="X351" s="116">
        <f>[2]Plan1!$A421</f>
        <v>49310</v>
      </c>
      <c r="Y351" s="117" t="str">
        <f>[2]Plan1!$C421</f>
        <v>Confraternização Universal</v>
      </c>
      <c r="Z351" s="89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2">
        <f t="shared" si="163"/>
        <v>45113</v>
      </c>
      <c r="B352" s="83">
        <f t="shared" ca="1" si="145"/>
        <v>1005.5540099999999</v>
      </c>
      <c r="C352" s="14">
        <f t="shared" si="146"/>
        <v>1000</v>
      </c>
      <c r="D352" s="58">
        <f t="shared" si="161"/>
        <v>45110</v>
      </c>
      <c r="E352" s="56">
        <f ca="1">IF(D352&lt;$B$1,VLOOKUP(D352,[1]DI!$A$4:$B$15000,2,FALSE),0)</f>
        <v>0.13650000000000001</v>
      </c>
      <c r="F352" s="14">
        <f t="shared" ca="1" si="147"/>
        <v>1.00050788</v>
      </c>
      <c r="G352" s="85">
        <f t="shared" ca="1" si="148"/>
        <v>1.1817124779484101</v>
      </c>
      <c r="H352" s="85">
        <f t="shared" ca="1" si="149"/>
        <v>1.1763246558467699</v>
      </c>
      <c r="I352" s="14">
        <f t="shared" ca="1" si="150"/>
        <v>1.00458022</v>
      </c>
      <c r="J352" s="13">
        <f t="shared" si="162"/>
        <v>2.75E-2</v>
      </c>
      <c r="K352" s="29">
        <f t="shared" si="151"/>
        <v>45100</v>
      </c>
      <c r="L352" s="2">
        <f t="shared" si="152"/>
        <v>9</v>
      </c>
      <c r="M352" s="17">
        <f t="shared" si="153"/>
        <v>9</v>
      </c>
      <c r="N352" s="12">
        <f t="shared" si="154"/>
        <v>1.0009693500000001</v>
      </c>
      <c r="O352" s="12">
        <f t="shared" ca="1" si="155"/>
        <v>1.00555401</v>
      </c>
      <c r="P352" s="17">
        <f t="shared" si="156"/>
        <v>0</v>
      </c>
      <c r="Q352" s="14">
        <f t="shared" ca="1" si="157"/>
        <v>5.5540099999999999</v>
      </c>
      <c r="R352" s="20">
        <f t="shared" si="160"/>
        <v>0</v>
      </c>
      <c r="S352" s="14">
        <f t="shared" si="164"/>
        <v>0</v>
      </c>
      <c r="T352" s="4" t="str">
        <f t="shared" si="158"/>
        <v>J=</v>
      </c>
      <c r="U352" s="29">
        <f t="shared" si="159"/>
        <v>45128</v>
      </c>
      <c r="V352" s="3"/>
      <c r="W352" s="3"/>
      <c r="X352" s="116">
        <f>[2]Plan1!$A422</f>
        <v>49345</v>
      </c>
      <c r="Y352" s="117" t="str">
        <f>[2]Plan1!$C422</f>
        <v>Carnaval</v>
      </c>
      <c r="Z352" s="89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2">
        <f t="shared" si="163"/>
        <v>45114</v>
      </c>
      <c r="B353" s="83">
        <f t="shared" ca="1" si="145"/>
        <v>1006.173017</v>
      </c>
      <c r="C353" s="14">
        <f t="shared" si="146"/>
        <v>1000</v>
      </c>
      <c r="D353" s="58">
        <f t="shared" si="161"/>
        <v>45111</v>
      </c>
      <c r="E353" s="56">
        <f ca="1">IF(D353&lt;$B$1,VLOOKUP(D353,[1]DI!$A$4:$B$15000,2,FALSE),0)</f>
        <v>0.13650000000000001</v>
      </c>
      <c r="F353" s="14">
        <f t="shared" ca="1" si="147"/>
        <v>1.00050788</v>
      </c>
      <c r="G353" s="85">
        <f t="shared" ca="1" si="148"/>
        <v>1.1823126460817099</v>
      </c>
      <c r="H353" s="85">
        <f t="shared" ca="1" si="149"/>
        <v>1.1763246558467699</v>
      </c>
      <c r="I353" s="14">
        <f t="shared" ca="1" si="150"/>
        <v>1.0050904199999999</v>
      </c>
      <c r="J353" s="13">
        <f t="shared" si="162"/>
        <v>2.75E-2</v>
      </c>
      <c r="K353" s="29">
        <f t="shared" si="151"/>
        <v>45100</v>
      </c>
      <c r="L353" s="2">
        <f t="shared" si="152"/>
        <v>10</v>
      </c>
      <c r="M353" s="17">
        <f t="shared" si="153"/>
        <v>10</v>
      </c>
      <c r="N353" s="12">
        <f t="shared" si="154"/>
        <v>1.0010771140000001</v>
      </c>
      <c r="O353" s="12">
        <f t="shared" ca="1" si="155"/>
        <v>1.0061730170000001</v>
      </c>
      <c r="P353" s="17">
        <f t="shared" si="156"/>
        <v>0</v>
      </c>
      <c r="Q353" s="14">
        <f t="shared" ca="1" si="157"/>
        <v>6.1730169999999998</v>
      </c>
      <c r="R353" s="20">
        <f t="shared" si="160"/>
        <v>0</v>
      </c>
      <c r="S353" s="14">
        <f t="shared" si="164"/>
        <v>0</v>
      </c>
      <c r="T353" s="4" t="str">
        <f t="shared" si="158"/>
        <v>J=</v>
      </c>
      <c r="U353" s="29">
        <f t="shared" si="159"/>
        <v>45128</v>
      </c>
      <c r="V353" s="3"/>
      <c r="W353" s="3"/>
      <c r="X353" s="116">
        <f>[2]Plan1!$A423</f>
        <v>49346</v>
      </c>
      <c r="Y353" s="117" t="str">
        <f>[2]Plan1!$C423</f>
        <v>Carnaval</v>
      </c>
      <c r="Z353" s="89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2">
        <f t="shared" si="163"/>
        <v>45117</v>
      </c>
      <c r="B354" s="83">
        <f t="shared" ca="1" si="145"/>
        <v>1006.792415</v>
      </c>
      <c r="C354" s="14">
        <f t="shared" si="146"/>
        <v>1000</v>
      </c>
      <c r="D354" s="58">
        <f t="shared" si="161"/>
        <v>45112</v>
      </c>
      <c r="E354" s="56">
        <f ca="1">IF(D354&lt;$B$1,VLOOKUP(D354,[1]DI!$A$4:$B$15000,2,FALSE),0)</f>
        <v>0.13650000000000001</v>
      </c>
      <c r="F354" s="14">
        <f t="shared" ca="1" si="147"/>
        <v>1.00050788</v>
      </c>
      <c r="G354" s="85">
        <f t="shared" ca="1" si="148"/>
        <v>1.1829131190283999</v>
      </c>
      <c r="H354" s="85">
        <f t="shared" ca="1" si="149"/>
        <v>1.1763246558467699</v>
      </c>
      <c r="I354" s="14">
        <f t="shared" ca="1" si="150"/>
        <v>1.00560089</v>
      </c>
      <c r="J354" s="13">
        <f t="shared" si="162"/>
        <v>2.75E-2</v>
      </c>
      <c r="K354" s="29">
        <f t="shared" si="151"/>
        <v>45100</v>
      </c>
      <c r="L354" s="2">
        <f t="shared" si="152"/>
        <v>11</v>
      </c>
      <c r="M354" s="17">
        <f t="shared" si="153"/>
        <v>11</v>
      </c>
      <c r="N354" s="12">
        <f t="shared" si="154"/>
        <v>1.0011848889999999</v>
      </c>
      <c r="O354" s="12">
        <f t="shared" ca="1" si="155"/>
        <v>1.0067924150000001</v>
      </c>
      <c r="P354" s="17">
        <f t="shared" si="156"/>
        <v>0</v>
      </c>
      <c r="Q354" s="14">
        <f t="shared" ca="1" si="157"/>
        <v>6.7924150000000001</v>
      </c>
      <c r="R354" s="20">
        <f t="shared" si="160"/>
        <v>0</v>
      </c>
      <c r="S354" s="14">
        <f t="shared" si="164"/>
        <v>0</v>
      </c>
      <c r="T354" s="4" t="str">
        <f t="shared" si="158"/>
        <v>J=</v>
      </c>
      <c r="U354" s="29">
        <f t="shared" si="159"/>
        <v>45128</v>
      </c>
      <c r="V354" s="3"/>
      <c r="W354" s="3"/>
      <c r="X354" s="116">
        <f>[2]Plan1!$A424</f>
        <v>49391</v>
      </c>
      <c r="Y354" s="117" t="str">
        <f>[2]Plan1!$C424</f>
        <v>Paixão de Cristo</v>
      </c>
      <c r="Z354" s="89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2">
        <f t="shared" si="163"/>
        <v>45118</v>
      </c>
      <c r="B355" s="83">
        <f t="shared" ca="1" si="145"/>
        <v>1007.412186</v>
      </c>
      <c r="C355" s="14">
        <f t="shared" si="146"/>
        <v>1000</v>
      </c>
      <c r="D355" s="58">
        <f t="shared" si="161"/>
        <v>45113</v>
      </c>
      <c r="E355" s="56">
        <f ca="1">IF(D355&lt;$B$1,VLOOKUP(D355,[1]DI!$A$4:$B$15000,2,FALSE),0)</f>
        <v>0.13650000000000001</v>
      </c>
      <c r="F355" s="14">
        <f t="shared" ca="1" si="147"/>
        <v>1.00050788</v>
      </c>
      <c r="G355" s="85">
        <f t="shared" ca="1" si="148"/>
        <v>1.1835138969432899</v>
      </c>
      <c r="H355" s="85">
        <f t="shared" ca="1" si="149"/>
        <v>1.1763246558467699</v>
      </c>
      <c r="I355" s="14">
        <f t="shared" ca="1" si="150"/>
        <v>1.00611161</v>
      </c>
      <c r="J355" s="13">
        <f t="shared" si="162"/>
        <v>2.75E-2</v>
      </c>
      <c r="K355" s="29">
        <f t="shared" si="151"/>
        <v>45100</v>
      </c>
      <c r="L355" s="2">
        <f t="shared" si="152"/>
        <v>12</v>
      </c>
      <c r="M355" s="17">
        <f t="shared" si="153"/>
        <v>12</v>
      </c>
      <c r="N355" s="12">
        <f t="shared" si="154"/>
        <v>1.001292676</v>
      </c>
      <c r="O355" s="12">
        <f t="shared" ca="1" si="155"/>
        <v>1.007412186</v>
      </c>
      <c r="P355" s="17">
        <f t="shared" si="156"/>
        <v>0</v>
      </c>
      <c r="Q355" s="14">
        <f t="shared" ca="1" si="157"/>
        <v>7.4121860000000002</v>
      </c>
      <c r="R355" s="20">
        <f t="shared" si="160"/>
        <v>0</v>
      </c>
      <c r="S355" s="14">
        <f t="shared" si="164"/>
        <v>0</v>
      </c>
      <c r="T355" s="4" t="str">
        <f t="shared" si="158"/>
        <v>J=</v>
      </c>
      <c r="U355" s="29">
        <f t="shared" si="159"/>
        <v>45128</v>
      </c>
      <c r="V355" s="3"/>
      <c r="W355" s="3"/>
      <c r="X355" s="116">
        <f>[2]Plan1!$A425</f>
        <v>49420</v>
      </c>
      <c r="Y355" s="117" t="str">
        <f>[2]Plan1!$C425</f>
        <v>Tiradentes</v>
      </c>
      <c r="Z355" s="89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2">
        <f t="shared" si="163"/>
        <v>45119</v>
      </c>
      <c r="B356" s="83">
        <f t="shared" ca="1" si="145"/>
        <v>1008.032349</v>
      </c>
      <c r="C356" s="14">
        <f t="shared" si="146"/>
        <v>1000</v>
      </c>
      <c r="D356" s="58">
        <f t="shared" si="161"/>
        <v>45114</v>
      </c>
      <c r="E356" s="56">
        <f ca="1">IF(D356&lt;$B$1,VLOOKUP(D356,[1]DI!$A$4:$B$15000,2,FALSE),0)</f>
        <v>0.13650000000000001</v>
      </c>
      <c r="F356" s="14">
        <f t="shared" ca="1" si="147"/>
        <v>1.00050788</v>
      </c>
      <c r="G356" s="85">
        <f t="shared" ca="1" si="148"/>
        <v>1.18411497998127</v>
      </c>
      <c r="H356" s="85">
        <f t="shared" ca="1" si="149"/>
        <v>1.1763246558467699</v>
      </c>
      <c r="I356" s="14">
        <f t="shared" ca="1" si="150"/>
        <v>1.0066226</v>
      </c>
      <c r="J356" s="13">
        <f t="shared" si="162"/>
        <v>2.75E-2</v>
      </c>
      <c r="K356" s="29">
        <f t="shared" si="151"/>
        <v>45100</v>
      </c>
      <c r="L356" s="2">
        <f t="shared" si="152"/>
        <v>13</v>
      </c>
      <c r="M356" s="17">
        <f t="shared" si="153"/>
        <v>13</v>
      </c>
      <c r="N356" s="12">
        <f t="shared" si="154"/>
        <v>1.001400474</v>
      </c>
      <c r="O356" s="12">
        <f t="shared" ca="1" si="155"/>
        <v>1.008032349</v>
      </c>
      <c r="P356" s="17">
        <f t="shared" si="156"/>
        <v>0</v>
      </c>
      <c r="Q356" s="14">
        <f t="shared" ca="1" si="157"/>
        <v>8.032349</v>
      </c>
      <c r="R356" s="20">
        <f t="shared" si="160"/>
        <v>0</v>
      </c>
      <c r="S356" s="14">
        <f t="shared" si="164"/>
        <v>0</v>
      </c>
      <c r="T356" s="4" t="str">
        <f t="shared" si="158"/>
        <v>J=</v>
      </c>
      <c r="U356" s="29">
        <f t="shared" si="159"/>
        <v>45128</v>
      </c>
      <c r="V356" s="3"/>
      <c r="W356" s="3"/>
      <c r="X356" s="116">
        <f>[2]Plan1!$A426</f>
        <v>49430</v>
      </c>
      <c r="Y356" s="117" t="str">
        <f>[2]Plan1!$C426</f>
        <v>Dia do Trabalho</v>
      </c>
      <c r="Z356" s="89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2">
        <f t="shared" si="163"/>
        <v>45120</v>
      </c>
      <c r="B357" s="83">
        <f t="shared" ca="1" si="145"/>
        <v>1008.652885</v>
      </c>
      <c r="C357" s="14">
        <f t="shared" si="146"/>
        <v>1000</v>
      </c>
      <c r="D357" s="58">
        <f t="shared" si="161"/>
        <v>45117</v>
      </c>
      <c r="E357" s="56">
        <f ca="1">IF(D357&lt;$B$1,VLOOKUP(D357,[1]DI!$A$4:$B$15000,2,FALSE),0)</f>
        <v>0.13650000000000001</v>
      </c>
      <c r="F357" s="14">
        <f t="shared" ca="1" si="147"/>
        <v>1.00050788</v>
      </c>
      <c r="G357" s="85">
        <f t="shared" ca="1" si="148"/>
        <v>1.1847163682973001</v>
      </c>
      <c r="H357" s="85">
        <f t="shared" ca="1" si="149"/>
        <v>1.1763246558467699</v>
      </c>
      <c r="I357" s="14">
        <f t="shared" ca="1" si="150"/>
        <v>1.0071338400000001</v>
      </c>
      <c r="J357" s="13">
        <f t="shared" si="162"/>
        <v>2.75E-2</v>
      </c>
      <c r="K357" s="29">
        <f t="shared" si="151"/>
        <v>45100</v>
      </c>
      <c r="L357" s="2">
        <f t="shared" si="152"/>
        <v>14</v>
      </c>
      <c r="M357" s="17">
        <f t="shared" si="153"/>
        <v>14</v>
      </c>
      <c r="N357" s="12">
        <f t="shared" si="154"/>
        <v>1.0015082850000001</v>
      </c>
      <c r="O357" s="12">
        <f t="shared" ca="1" si="155"/>
        <v>1.0086528850000001</v>
      </c>
      <c r="P357" s="17">
        <f t="shared" si="156"/>
        <v>0</v>
      </c>
      <c r="Q357" s="14">
        <f t="shared" ca="1" si="157"/>
        <v>8.6528849999999995</v>
      </c>
      <c r="R357" s="20">
        <f t="shared" si="160"/>
        <v>0</v>
      </c>
      <c r="S357" s="14">
        <f t="shared" si="164"/>
        <v>0</v>
      </c>
      <c r="T357" s="4" t="str">
        <f t="shared" si="158"/>
        <v>J=</v>
      </c>
      <c r="U357" s="29">
        <f t="shared" si="159"/>
        <v>45128</v>
      </c>
      <c r="V357" s="3"/>
      <c r="W357" s="3"/>
      <c r="X357" s="116">
        <f>[2]Plan1!$A427</f>
        <v>49453</v>
      </c>
      <c r="Y357" s="117" t="str">
        <f>[2]Plan1!$C427</f>
        <v>Corpus Christi</v>
      </c>
      <c r="Z357" s="89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2">
        <f t="shared" si="163"/>
        <v>45121</v>
      </c>
      <c r="B358" s="83">
        <f t="shared" ca="1" si="145"/>
        <v>1009.273802</v>
      </c>
      <c r="C358" s="14">
        <f t="shared" si="146"/>
        <v>1000</v>
      </c>
      <c r="D358" s="58">
        <f t="shared" si="161"/>
        <v>45118</v>
      </c>
      <c r="E358" s="56">
        <f ca="1">IF(D358&lt;$B$1,VLOOKUP(D358,[1]DI!$A$4:$B$15000,2,FALSE),0)</f>
        <v>0.13650000000000001</v>
      </c>
      <c r="F358" s="14">
        <f t="shared" ca="1" si="147"/>
        <v>1.00050788</v>
      </c>
      <c r="G358" s="85">
        <f t="shared" ca="1" si="148"/>
        <v>1.1853180620464301</v>
      </c>
      <c r="H358" s="85">
        <f t="shared" ca="1" si="149"/>
        <v>1.1763246558467699</v>
      </c>
      <c r="I358" s="14">
        <f t="shared" ca="1" si="150"/>
        <v>1.0076453400000001</v>
      </c>
      <c r="J358" s="13">
        <f t="shared" si="162"/>
        <v>2.75E-2</v>
      </c>
      <c r="K358" s="29">
        <f t="shared" si="151"/>
        <v>45100</v>
      </c>
      <c r="L358" s="2">
        <f t="shared" si="152"/>
        <v>15</v>
      </c>
      <c r="M358" s="17">
        <f t="shared" si="153"/>
        <v>15</v>
      </c>
      <c r="N358" s="12">
        <f t="shared" si="154"/>
        <v>1.001616106</v>
      </c>
      <c r="O358" s="12">
        <f t="shared" ca="1" si="155"/>
        <v>1.0092738020000001</v>
      </c>
      <c r="P358" s="17">
        <f t="shared" si="156"/>
        <v>0</v>
      </c>
      <c r="Q358" s="14">
        <f t="shared" ca="1" si="157"/>
        <v>9.2738019999999999</v>
      </c>
      <c r="R358" s="20">
        <f t="shared" si="160"/>
        <v>0</v>
      </c>
      <c r="S358" s="14">
        <f t="shared" si="164"/>
        <v>0</v>
      </c>
      <c r="T358" s="4" t="str">
        <f t="shared" si="158"/>
        <v>J=</v>
      </c>
      <c r="U358" s="29">
        <f t="shared" si="159"/>
        <v>45128</v>
      </c>
      <c r="V358" s="3"/>
      <c r="W358" s="3"/>
      <c r="X358" s="116">
        <f>[2]Plan1!$A428</f>
        <v>49559</v>
      </c>
      <c r="Y358" s="117" t="str">
        <f>[2]Plan1!$C428</f>
        <v>Independência do Brasil</v>
      </c>
      <c r="Z358" s="89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2">
        <f t="shared" si="163"/>
        <v>45124</v>
      </c>
      <c r="B359" s="83">
        <f t="shared" ca="1" si="145"/>
        <v>1009.895111</v>
      </c>
      <c r="C359" s="14">
        <f t="shared" si="146"/>
        <v>1000</v>
      </c>
      <c r="D359" s="58">
        <f t="shared" si="161"/>
        <v>45119</v>
      </c>
      <c r="E359" s="56">
        <f ca="1">IF(D359&lt;$B$1,VLOOKUP(D359,[1]DI!$A$4:$B$15000,2,FALSE),0)</f>
        <v>0.13650000000000001</v>
      </c>
      <c r="F359" s="14">
        <f t="shared" ca="1" si="147"/>
        <v>1.00050788</v>
      </c>
      <c r="G359" s="85">
        <f t="shared" ca="1" si="148"/>
        <v>1.1859200613837799</v>
      </c>
      <c r="H359" s="85">
        <f t="shared" ca="1" si="149"/>
        <v>1.1763246558467699</v>
      </c>
      <c r="I359" s="14">
        <f t="shared" ca="1" si="150"/>
        <v>1.00815711</v>
      </c>
      <c r="J359" s="13">
        <f t="shared" si="162"/>
        <v>2.75E-2</v>
      </c>
      <c r="K359" s="29">
        <f t="shared" si="151"/>
        <v>45100</v>
      </c>
      <c r="L359" s="2">
        <f t="shared" si="152"/>
        <v>16</v>
      </c>
      <c r="M359" s="17">
        <f t="shared" si="153"/>
        <v>16</v>
      </c>
      <c r="N359" s="12">
        <f t="shared" si="154"/>
        <v>1.0017239389999999</v>
      </c>
      <c r="O359" s="12">
        <f t="shared" ca="1" si="155"/>
        <v>1.0098951110000001</v>
      </c>
      <c r="P359" s="17">
        <f t="shared" si="156"/>
        <v>0</v>
      </c>
      <c r="Q359" s="14">
        <f t="shared" ca="1" si="157"/>
        <v>9.895111</v>
      </c>
      <c r="R359" s="20">
        <f t="shared" si="160"/>
        <v>0</v>
      </c>
      <c r="S359" s="14">
        <f t="shared" si="164"/>
        <v>0</v>
      </c>
      <c r="T359" s="4" t="str">
        <f t="shared" si="158"/>
        <v>J=</v>
      </c>
      <c r="U359" s="29">
        <f t="shared" si="159"/>
        <v>45128</v>
      </c>
      <c r="V359" s="3"/>
      <c r="W359" s="3"/>
      <c r="X359" s="116">
        <f>[2]Plan1!$A429</f>
        <v>49594</v>
      </c>
      <c r="Y359" s="117" t="str">
        <f>[2]Plan1!$C429</f>
        <v>Nossa Sr.a Aparecida - Padroeira do Brasil</v>
      </c>
      <c r="Z359" s="89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2">
        <f t="shared" si="163"/>
        <v>45125</v>
      </c>
      <c r="B360" s="83">
        <f t="shared" ca="1" si="145"/>
        <v>1010.51679399</v>
      </c>
      <c r="C360" s="14">
        <f t="shared" si="146"/>
        <v>1000</v>
      </c>
      <c r="D360" s="58">
        <f t="shared" si="161"/>
        <v>45120</v>
      </c>
      <c r="E360" s="56">
        <f ca="1">IF(D360&lt;$B$1,VLOOKUP(D360,[1]DI!$A$4:$B$15000,2,FALSE),0)</f>
        <v>0.13650000000000001</v>
      </c>
      <c r="F360" s="14">
        <f t="shared" ca="1" si="147"/>
        <v>1.00050788</v>
      </c>
      <c r="G360" s="85">
        <f t="shared" ca="1" si="148"/>
        <v>1.1865223664645601</v>
      </c>
      <c r="H360" s="85">
        <f t="shared" ca="1" si="149"/>
        <v>1.1763246558467699</v>
      </c>
      <c r="I360" s="14">
        <f t="shared" ca="1" si="150"/>
        <v>1.0086691299999999</v>
      </c>
      <c r="J360" s="13">
        <f t="shared" si="162"/>
        <v>2.75E-2</v>
      </c>
      <c r="K360" s="29">
        <f t="shared" si="151"/>
        <v>45100</v>
      </c>
      <c r="L360" s="2">
        <f t="shared" si="152"/>
        <v>17</v>
      </c>
      <c r="M360" s="17">
        <f t="shared" si="153"/>
        <v>17</v>
      </c>
      <c r="N360" s="12">
        <f t="shared" si="154"/>
        <v>1.0018317839999999</v>
      </c>
      <c r="O360" s="12">
        <f t="shared" ca="1" si="155"/>
        <v>1.0105167939999999</v>
      </c>
      <c r="P360" s="17">
        <f t="shared" si="156"/>
        <v>0</v>
      </c>
      <c r="Q360" s="14">
        <f t="shared" ca="1" si="157"/>
        <v>10.51679399</v>
      </c>
      <c r="R360" s="20">
        <f t="shared" si="160"/>
        <v>0</v>
      </c>
      <c r="S360" s="14">
        <f t="shared" si="164"/>
        <v>0</v>
      </c>
      <c r="T360" s="4" t="str">
        <f t="shared" si="158"/>
        <v>J=</v>
      </c>
      <c r="U360" s="29">
        <f t="shared" si="159"/>
        <v>45128</v>
      </c>
      <c r="V360" s="3"/>
      <c r="W360" s="3"/>
      <c r="X360" s="116">
        <f>[2]Plan1!$A430</f>
        <v>49615</v>
      </c>
      <c r="Y360" s="117" t="str">
        <f>[2]Plan1!$C430</f>
        <v>Finados</v>
      </c>
      <c r="Z360" s="89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2">
        <f t="shared" si="163"/>
        <v>45126</v>
      </c>
      <c r="B361" s="83">
        <f t="shared" ca="1" si="145"/>
        <v>1011.13886</v>
      </c>
      <c r="C361" s="14">
        <f t="shared" si="146"/>
        <v>1000</v>
      </c>
      <c r="D361" s="58">
        <f t="shared" si="161"/>
        <v>45121</v>
      </c>
      <c r="E361" s="56">
        <f ca="1">IF(D361&lt;$B$1,VLOOKUP(D361,[1]DI!$A$4:$B$15000,2,FALSE),0)</f>
        <v>0.13650000000000001</v>
      </c>
      <c r="F361" s="14">
        <f t="shared" ca="1" si="147"/>
        <v>1.00050788</v>
      </c>
      <c r="G361" s="85">
        <f t="shared" ca="1" si="148"/>
        <v>1.18712497744404</v>
      </c>
      <c r="H361" s="85">
        <f t="shared" ca="1" si="149"/>
        <v>1.1763246558467699</v>
      </c>
      <c r="I361" s="14">
        <f t="shared" ca="1" si="150"/>
        <v>1.0091814100000001</v>
      </c>
      <c r="J361" s="13">
        <f t="shared" si="162"/>
        <v>2.75E-2</v>
      </c>
      <c r="K361" s="29">
        <f t="shared" si="151"/>
        <v>45100</v>
      </c>
      <c r="L361" s="2">
        <f t="shared" si="152"/>
        <v>18</v>
      </c>
      <c r="M361" s="17">
        <f t="shared" si="153"/>
        <v>18</v>
      </c>
      <c r="N361" s="12">
        <f t="shared" si="154"/>
        <v>1.0019396410000001</v>
      </c>
      <c r="O361" s="12">
        <f t="shared" ca="1" si="155"/>
        <v>1.01113886</v>
      </c>
      <c r="P361" s="17">
        <f t="shared" si="156"/>
        <v>0</v>
      </c>
      <c r="Q361" s="14">
        <f t="shared" ca="1" si="157"/>
        <v>11.138859999999999</v>
      </c>
      <c r="R361" s="20">
        <f t="shared" si="160"/>
        <v>0</v>
      </c>
      <c r="S361" s="14">
        <f t="shared" si="164"/>
        <v>0</v>
      </c>
      <c r="T361" s="4" t="str">
        <f t="shared" si="158"/>
        <v>J=</v>
      </c>
      <c r="U361" s="29">
        <f t="shared" si="159"/>
        <v>45128</v>
      </c>
      <c r="V361" s="3"/>
      <c r="W361" s="3"/>
      <c r="X361" s="116">
        <f>[2]Plan1!$A431</f>
        <v>49628</v>
      </c>
      <c r="Y361" s="117" t="str">
        <f>[2]Plan1!$C431</f>
        <v>Proclamação da República</v>
      </c>
      <c r="Z361" s="89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2">
        <f t="shared" si="163"/>
        <v>45127</v>
      </c>
      <c r="B362" s="83">
        <f t="shared" ca="1" si="145"/>
        <v>1011.76131699</v>
      </c>
      <c r="C362" s="14">
        <f t="shared" si="146"/>
        <v>1000</v>
      </c>
      <c r="D362" s="58">
        <f t="shared" si="161"/>
        <v>45124</v>
      </c>
      <c r="E362" s="56">
        <f ca="1">IF(D362&lt;$B$1,VLOOKUP(D362,[1]DI!$A$4:$B$15000,2,FALSE),0)</f>
        <v>0.13650000000000001</v>
      </c>
      <c r="F362" s="14">
        <f t="shared" ca="1" si="147"/>
        <v>1.00050788</v>
      </c>
      <c r="G362" s="85">
        <f t="shared" ca="1" si="148"/>
        <v>1.18772789447758</v>
      </c>
      <c r="H362" s="85">
        <f t="shared" ca="1" si="149"/>
        <v>1.1763246558467699</v>
      </c>
      <c r="I362" s="14">
        <f t="shared" ca="1" si="150"/>
        <v>1.0096939599999999</v>
      </c>
      <c r="J362" s="13">
        <f t="shared" si="162"/>
        <v>2.75E-2</v>
      </c>
      <c r="K362" s="29">
        <f t="shared" si="151"/>
        <v>45100</v>
      </c>
      <c r="L362" s="2">
        <f t="shared" si="152"/>
        <v>19</v>
      </c>
      <c r="M362" s="17">
        <f t="shared" si="153"/>
        <v>19</v>
      </c>
      <c r="N362" s="12">
        <f t="shared" si="154"/>
        <v>1.0020475090000001</v>
      </c>
      <c r="O362" s="12">
        <f t="shared" ca="1" si="155"/>
        <v>1.0117613169999999</v>
      </c>
      <c r="P362" s="17">
        <f t="shared" si="156"/>
        <v>0</v>
      </c>
      <c r="Q362" s="14">
        <f t="shared" ca="1" si="157"/>
        <v>11.761316989999999</v>
      </c>
      <c r="R362" s="20">
        <f t="shared" si="160"/>
        <v>0</v>
      </c>
      <c r="S362" s="14">
        <f t="shared" si="164"/>
        <v>0</v>
      </c>
      <c r="T362" s="4" t="str">
        <f t="shared" si="158"/>
        <v>J=</v>
      </c>
      <c r="U362" s="29">
        <f t="shared" si="159"/>
        <v>45128</v>
      </c>
      <c r="V362" s="3"/>
      <c r="W362" s="3"/>
      <c r="X362" s="116">
        <f>[2]Plan1!$A432</f>
        <v>49633</v>
      </c>
      <c r="Y362" s="117" t="str">
        <f>[2]Plan1!$C432</f>
        <v>Dia Nacional de Zumbi e da Consciência Negra</v>
      </c>
      <c r="Z362" s="89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2">
        <f t="shared" si="163"/>
        <v>45128</v>
      </c>
      <c r="B363" s="83">
        <f t="shared" ca="1" si="145"/>
        <v>1012.384148</v>
      </c>
      <c r="C363" s="14">
        <f t="shared" si="146"/>
        <v>1000</v>
      </c>
      <c r="D363" s="58">
        <f t="shared" si="161"/>
        <v>45125</v>
      </c>
      <c r="E363" s="56">
        <f ca="1">IF(D363&lt;$B$1,VLOOKUP(D363,[1]DI!$A$4:$B$15000,2,FALSE),0)</f>
        <v>0.13650000000000001</v>
      </c>
      <c r="F363" s="14">
        <f t="shared" ca="1" si="147"/>
        <v>1.00050788</v>
      </c>
      <c r="G363" s="85">
        <f t="shared" ca="1" si="148"/>
        <v>1.1883311177206299</v>
      </c>
      <c r="H363" s="85">
        <f t="shared" ca="1" si="149"/>
        <v>1.1763246558467699</v>
      </c>
      <c r="I363" s="14">
        <f t="shared" ca="1" si="150"/>
        <v>1.01020676</v>
      </c>
      <c r="J363" s="13">
        <f t="shared" si="162"/>
        <v>2.75E-2</v>
      </c>
      <c r="K363" s="29">
        <f t="shared" si="151"/>
        <v>45100</v>
      </c>
      <c r="L363" s="2">
        <f t="shared" si="152"/>
        <v>20</v>
      </c>
      <c r="M363" s="17">
        <f t="shared" si="153"/>
        <v>20</v>
      </c>
      <c r="N363" s="12">
        <f t="shared" si="154"/>
        <v>1.002155388</v>
      </c>
      <c r="O363" s="12">
        <f t="shared" ca="1" si="155"/>
        <v>1.012384148</v>
      </c>
      <c r="P363" s="17">
        <f t="shared" si="156"/>
        <v>17</v>
      </c>
      <c r="Q363" s="14">
        <f t="shared" ca="1" si="157"/>
        <v>12.384148</v>
      </c>
      <c r="R363" s="20">
        <f t="shared" si="160"/>
        <v>0</v>
      </c>
      <c r="S363" s="14">
        <f t="shared" si="164"/>
        <v>0</v>
      </c>
      <c r="T363" s="4" t="str">
        <f t="shared" si="158"/>
        <v>J=</v>
      </c>
      <c r="U363" s="29">
        <f t="shared" si="159"/>
        <v>45128</v>
      </c>
      <c r="V363" s="3"/>
      <c r="W363" s="3"/>
      <c r="X363" s="116">
        <f>[2]Plan1!$A433</f>
        <v>49668</v>
      </c>
      <c r="Y363" s="117" t="str">
        <f>[2]Plan1!$C433</f>
        <v>Natal</v>
      </c>
      <c r="Z363" s="89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2">
        <f t="shared" si="163"/>
        <v>45131</v>
      </c>
      <c r="B364" s="83">
        <f t="shared" ca="1" si="145"/>
        <v>1000.615594</v>
      </c>
      <c r="C364" s="14">
        <f t="shared" si="146"/>
        <v>1000</v>
      </c>
      <c r="D364" s="58">
        <f t="shared" si="161"/>
        <v>45126</v>
      </c>
      <c r="E364" s="56">
        <f ca="1">IF(D364&lt;$B$1,VLOOKUP(D364,[1]DI!$A$4:$B$15000,2,FALSE),0)</f>
        <v>0.13650000000000001</v>
      </c>
      <c r="F364" s="14">
        <f t="shared" ca="1" si="147"/>
        <v>1.00050788</v>
      </c>
      <c r="G364" s="85">
        <f t="shared" ca="1" si="148"/>
        <v>1.1889346473286999</v>
      </c>
      <c r="H364" s="85">
        <f t="shared" ca="1" si="149"/>
        <v>1.1883311177206299</v>
      </c>
      <c r="I364" s="14">
        <f t="shared" ca="1" si="150"/>
        <v>1.00050788</v>
      </c>
      <c r="J364" s="13">
        <f t="shared" si="162"/>
        <v>2.75E-2</v>
      </c>
      <c r="K364" s="29">
        <f t="shared" si="151"/>
        <v>45128</v>
      </c>
      <c r="L364" s="2">
        <f t="shared" si="152"/>
        <v>1</v>
      </c>
      <c r="M364" s="17">
        <f t="shared" si="153"/>
        <v>1</v>
      </c>
      <c r="N364" s="12">
        <f t="shared" si="154"/>
        <v>1.000107659</v>
      </c>
      <c r="O364" s="12">
        <f t="shared" ca="1" si="155"/>
        <v>1.0006155940000001</v>
      </c>
      <c r="P364" s="17">
        <f t="shared" si="156"/>
        <v>0</v>
      </c>
      <c r="Q364" s="14">
        <f t="shared" ca="1" si="157"/>
        <v>0.61559399999999997</v>
      </c>
      <c r="R364" s="20">
        <f t="shared" si="160"/>
        <v>0</v>
      </c>
      <c r="S364" s="14">
        <f t="shared" si="164"/>
        <v>0</v>
      </c>
      <c r="T364" s="4" t="str">
        <f t="shared" si="158"/>
        <v>J=</v>
      </c>
      <c r="U364" s="29">
        <f t="shared" si="159"/>
        <v>45161</v>
      </c>
      <c r="V364" s="3"/>
      <c r="W364" s="3"/>
      <c r="X364" s="116">
        <f>[2]Plan1!$A434</f>
        <v>49675</v>
      </c>
      <c r="Y364" s="117" t="str">
        <f>[2]Plan1!$C434</f>
        <v>Confraternização Universal</v>
      </c>
      <c r="Z364" s="89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2">
        <f t="shared" si="163"/>
        <v>45132</v>
      </c>
      <c r="B365" s="83">
        <f t="shared" ca="1" si="145"/>
        <v>1001.23156899</v>
      </c>
      <c r="C365" s="14">
        <f t="shared" si="146"/>
        <v>1000</v>
      </c>
      <c r="D365" s="58">
        <f t="shared" si="161"/>
        <v>45127</v>
      </c>
      <c r="E365" s="56">
        <f ca="1">IF(D365&lt;$B$1,VLOOKUP(D365,[1]DI!$A$4:$B$15000,2,FALSE),0)</f>
        <v>0.13650000000000001</v>
      </c>
      <c r="F365" s="14">
        <f t="shared" ca="1" si="147"/>
        <v>1.00050788</v>
      </c>
      <c r="G365" s="85">
        <f t="shared" ca="1" si="148"/>
        <v>1.1895384834573901</v>
      </c>
      <c r="H365" s="85">
        <f t="shared" ca="1" si="149"/>
        <v>1.1883311177206299</v>
      </c>
      <c r="I365" s="14">
        <f t="shared" ca="1" si="150"/>
        <v>1.00101602</v>
      </c>
      <c r="J365" s="13">
        <f t="shared" si="162"/>
        <v>2.75E-2</v>
      </c>
      <c r="K365" s="29">
        <f t="shared" si="151"/>
        <v>45128</v>
      </c>
      <c r="L365" s="2">
        <f t="shared" si="152"/>
        <v>2</v>
      </c>
      <c r="M365" s="17">
        <f t="shared" si="153"/>
        <v>2</v>
      </c>
      <c r="N365" s="12">
        <f t="shared" si="154"/>
        <v>1.0002153300000001</v>
      </c>
      <c r="O365" s="12">
        <f t="shared" ca="1" si="155"/>
        <v>1.001231569</v>
      </c>
      <c r="P365" s="17">
        <f t="shared" si="156"/>
        <v>0</v>
      </c>
      <c r="Q365" s="14">
        <f t="shared" ca="1" si="157"/>
        <v>1.23156899</v>
      </c>
      <c r="R365" s="20">
        <f t="shared" si="160"/>
        <v>0</v>
      </c>
      <c r="S365" s="14">
        <f t="shared" si="164"/>
        <v>0</v>
      </c>
      <c r="T365" s="4" t="str">
        <f t="shared" si="158"/>
        <v>J=</v>
      </c>
      <c r="U365" s="29">
        <f t="shared" si="159"/>
        <v>45161</v>
      </c>
      <c r="V365" s="3"/>
      <c r="W365" s="3"/>
      <c r="X365" s="116">
        <f>[2]Plan1!$A435</f>
        <v>49730</v>
      </c>
      <c r="Y365" s="117" t="str">
        <f>[2]Plan1!$C435</f>
        <v>Carnaval</v>
      </c>
      <c r="Z365" s="89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2">
        <f t="shared" si="163"/>
        <v>45133</v>
      </c>
      <c r="B366" s="83">
        <f t="shared" ca="1" si="145"/>
        <v>1001.8479139999999</v>
      </c>
      <c r="C366" s="14">
        <f t="shared" si="146"/>
        <v>1000</v>
      </c>
      <c r="D366" s="58">
        <f t="shared" si="161"/>
        <v>45128</v>
      </c>
      <c r="E366" s="56">
        <f ca="1">IF(D366&lt;$B$1,VLOOKUP(D366,[1]DI!$A$4:$B$15000,2,FALSE),0)</f>
        <v>0.13650000000000001</v>
      </c>
      <c r="F366" s="14">
        <f t="shared" ca="1" si="147"/>
        <v>1.00050788</v>
      </c>
      <c r="G366" s="85">
        <f t="shared" ca="1" si="148"/>
        <v>1.19014262626237</v>
      </c>
      <c r="H366" s="85">
        <f t="shared" ca="1" si="149"/>
        <v>1.1883311177206299</v>
      </c>
      <c r="I366" s="14">
        <f t="shared" ca="1" si="150"/>
        <v>1.00152441</v>
      </c>
      <c r="J366" s="13">
        <f t="shared" si="162"/>
        <v>2.75E-2</v>
      </c>
      <c r="K366" s="29">
        <f t="shared" si="151"/>
        <v>45128</v>
      </c>
      <c r="L366" s="2">
        <f t="shared" si="152"/>
        <v>3</v>
      </c>
      <c r="M366" s="17">
        <f t="shared" si="153"/>
        <v>3</v>
      </c>
      <c r="N366" s="12">
        <f t="shared" si="154"/>
        <v>1.000323012</v>
      </c>
      <c r="O366" s="12">
        <f t="shared" ca="1" si="155"/>
        <v>1.0018479140000001</v>
      </c>
      <c r="P366" s="17">
        <f t="shared" si="156"/>
        <v>0</v>
      </c>
      <c r="Q366" s="14">
        <f t="shared" ca="1" si="157"/>
        <v>1.8479140000000001</v>
      </c>
      <c r="R366" s="20">
        <f t="shared" si="160"/>
        <v>0</v>
      </c>
      <c r="S366" s="14">
        <f t="shared" si="164"/>
        <v>0</v>
      </c>
      <c r="T366" s="4" t="str">
        <f t="shared" si="158"/>
        <v>J=</v>
      </c>
      <c r="U366" s="29">
        <f t="shared" si="159"/>
        <v>45161</v>
      </c>
      <c r="V366" s="3"/>
      <c r="W366" s="3"/>
      <c r="X366" s="116">
        <f>[2]Plan1!$A436</f>
        <v>49731</v>
      </c>
      <c r="Y366" s="117" t="str">
        <f>[2]Plan1!$C436</f>
        <v>Carnaval</v>
      </c>
      <c r="Z366" s="89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2">
        <f t="shared" si="163"/>
        <v>45134</v>
      </c>
      <c r="B367" s="83">
        <f t="shared" ca="1" si="145"/>
        <v>1002.464652</v>
      </c>
      <c r="C367" s="14">
        <f t="shared" si="146"/>
        <v>1000</v>
      </c>
      <c r="D367" s="58">
        <f t="shared" si="161"/>
        <v>45131</v>
      </c>
      <c r="E367" s="56">
        <f ca="1">IF(D367&lt;$B$1,VLOOKUP(D367,[1]DI!$A$4:$B$15000,2,FALSE),0)</f>
        <v>0.13650000000000001</v>
      </c>
      <c r="F367" s="14">
        <f t="shared" ca="1" si="147"/>
        <v>1.00050788</v>
      </c>
      <c r="G367" s="85">
        <f t="shared" ca="1" si="148"/>
        <v>1.1907470758994001</v>
      </c>
      <c r="H367" s="85">
        <f t="shared" ca="1" si="149"/>
        <v>1.1883311177206299</v>
      </c>
      <c r="I367" s="14">
        <f t="shared" ca="1" si="150"/>
        <v>1.00203307</v>
      </c>
      <c r="J367" s="13">
        <f t="shared" si="162"/>
        <v>2.75E-2</v>
      </c>
      <c r="K367" s="29">
        <f t="shared" si="151"/>
        <v>45128</v>
      </c>
      <c r="L367" s="2">
        <f t="shared" si="152"/>
        <v>4</v>
      </c>
      <c r="M367" s="17">
        <f t="shared" si="153"/>
        <v>4</v>
      </c>
      <c r="N367" s="12">
        <f t="shared" si="154"/>
        <v>1.0004307059999999</v>
      </c>
      <c r="O367" s="12">
        <f t="shared" ca="1" si="155"/>
        <v>1.002464652</v>
      </c>
      <c r="P367" s="17">
        <f t="shared" si="156"/>
        <v>0</v>
      </c>
      <c r="Q367" s="14">
        <f t="shared" ca="1" si="157"/>
        <v>2.4646520000000001</v>
      </c>
      <c r="R367" s="20">
        <f t="shared" si="160"/>
        <v>0</v>
      </c>
      <c r="S367" s="14">
        <f t="shared" si="164"/>
        <v>0</v>
      </c>
      <c r="T367" s="4" t="str">
        <f t="shared" si="158"/>
        <v>J=</v>
      </c>
      <c r="U367" s="29">
        <f t="shared" si="159"/>
        <v>45161</v>
      </c>
      <c r="V367" s="3"/>
      <c r="W367" s="3"/>
      <c r="X367" s="116">
        <f>[2]Plan1!$A437</f>
        <v>49776</v>
      </c>
      <c r="Y367" s="117" t="str">
        <f>[2]Plan1!$C437</f>
        <v>Paixão de Cristo</v>
      </c>
      <c r="Z367" s="89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2">
        <f t="shared" si="163"/>
        <v>45135</v>
      </c>
      <c r="B368" s="83">
        <f t="shared" ca="1" si="145"/>
        <v>1003.081761</v>
      </c>
      <c r="C368" s="14">
        <f t="shared" si="146"/>
        <v>1000</v>
      </c>
      <c r="D368" s="58">
        <f t="shared" si="161"/>
        <v>45132</v>
      </c>
      <c r="E368" s="56">
        <f ca="1">IF(D368&lt;$B$1,VLOOKUP(D368,[1]DI!$A$4:$B$15000,2,FALSE),0)</f>
        <v>0.13650000000000001</v>
      </c>
      <c r="F368" s="14">
        <f t="shared" ca="1" si="147"/>
        <v>1.00050788</v>
      </c>
      <c r="G368" s="85">
        <f t="shared" ca="1" si="148"/>
        <v>1.19135183252431</v>
      </c>
      <c r="H368" s="85">
        <f t="shared" ca="1" si="149"/>
        <v>1.1883311177206299</v>
      </c>
      <c r="I368" s="14">
        <f t="shared" ca="1" si="150"/>
        <v>1.0025419799999999</v>
      </c>
      <c r="J368" s="13">
        <f t="shared" si="162"/>
        <v>2.75E-2</v>
      </c>
      <c r="K368" s="29">
        <f t="shared" si="151"/>
        <v>45128</v>
      </c>
      <c r="L368" s="2">
        <f t="shared" si="152"/>
        <v>5</v>
      </c>
      <c r="M368" s="17">
        <f t="shared" si="153"/>
        <v>5</v>
      </c>
      <c r="N368" s="12">
        <f t="shared" si="154"/>
        <v>1.000538412</v>
      </c>
      <c r="O368" s="12">
        <f t="shared" ca="1" si="155"/>
        <v>1.003081761</v>
      </c>
      <c r="P368" s="17">
        <f t="shared" si="156"/>
        <v>0</v>
      </c>
      <c r="Q368" s="14">
        <f t="shared" ca="1" si="157"/>
        <v>3.0817610000000002</v>
      </c>
      <c r="R368" s="20">
        <f t="shared" si="160"/>
        <v>0</v>
      </c>
      <c r="S368" s="14">
        <f t="shared" si="164"/>
        <v>0</v>
      </c>
      <c r="T368" s="4" t="str">
        <f t="shared" si="158"/>
        <v>J=</v>
      </c>
      <c r="U368" s="29">
        <f t="shared" si="159"/>
        <v>45161</v>
      </c>
      <c r="V368" s="3"/>
      <c r="W368" s="3"/>
      <c r="X368" s="116">
        <f>[2]Plan1!$A438</f>
        <v>49786</v>
      </c>
      <c r="Y368" s="117" t="str">
        <f>[2]Plan1!$C438</f>
        <v>Tiradentes</v>
      </c>
      <c r="Z368" s="89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2">
        <f t="shared" si="163"/>
        <v>45138</v>
      </c>
      <c r="B369" s="83">
        <f t="shared" ca="1" si="145"/>
        <v>1003.69924999</v>
      </c>
      <c r="C369" s="14">
        <f t="shared" si="146"/>
        <v>1000</v>
      </c>
      <c r="D369" s="58">
        <f t="shared" si="161"/>
        <v>45133</v>
      </c>
      <c r="E369" s="56">
        <f ca="1">IF(D369&lt;$B$1,VLOOKUP(D369,[1]DI!$A$4:$B$15000,2,FALSE),0)</f>
        <v>0.13650000000000001</v>
      </c>
      <c r="F369" s="14">
        <f t="shared" ca="1" si="147"/>
        <v>1.00050788</v>
      </c>
      <c r="G369" s="85">
        <f t="shared" ca="1" si="148"/>
        <v>1.19195689629301</v>
      </c>
      <c r="H369" s="85">
        <f t="shared" ca="1" si="149"/>
        <v>1.1883311177206299</v>
      </c>
      <c r="I369" s="14">
        <f t="shared" ca="1" si="150"/>
        <v>1.0030511499999999</v>
      </c>
      <c r="J369" s="13">
        <f t="shared" si="162"/>
        <v>2.75E-2</v>
      </c>
      <c r="K369" s="29">
        <f t="shared" si="151"/>
        <v>45128</v>
      </c>
      <c r="L369" s="2">
        <f t="shared" si="152"/>
        <v>6</v>
      </c>
      <c r="M369" s="17">
        <f t="shared" si="153"/>
        <v>6</v>
      </c>
      <c r="N369" s="12">
        <f t="shared" si="154"/>
        <v>1.0006461289999999</v>
      </c>
      <c r="O369" s="12">
        <f t="shared" ca="1" si="155"/>
        <v>1.0036992499999999</v>
      </c>
      <c r="P369" s="17">
        <f t="shared" si="156"/>
        <v>0</v>
      </c>
      <c r="Q369" s="14">
        <f t="shared" ca="1" si="157"/>
        <v>3.6992499900000002</v>
      </c>
      <c r="R369" s="20">
        <f t="shared" si="160"/>
        <v>0</v>
      </c>
      <c r="S369" s="14">
        <f t="shared" si="164"/>
        <v>0</v>
      </c>
      <c r="T369" s="4" t="str">
        <f t="shared" si="158"/>
        <v>J=</v>
      </c>
      <c r="U369" s="29">
        <f t="shared" si="159"/>
        <v>45161</v>
      </c>
      <c r="V369" s="3"/>
      <c r="W369" s="3"/>
      <c r="X369" s="116">
        <f>[2]Plan1!$A439</f>
        <v>49796</v>
      </c>
      <c r="Y369" s="117" t="str">
        <f>[2]Plan1!$C439</f>
        <v>Dia do Trabalho</v>
      </c>
      <c r="Z369" s="89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2">
        <f t="shared" si="163"/>
        <v>45139</v>
      </c>
      <c r="B370" s="83">
        <f t="shared" ca="1" si="145"/>
        <v>1004.317122</v>
      </c>
      <c r="C370" s="14">
        <f t="shared" si="146"/>
        <v>1000</v>
      </c>
      <c r="D370" s="58">
        <f t="shared" si="161"/>
        <v>45134</v>
      </c>
      <c r="E370" s="56">
        <f ca="1">IF(D370&lt;$B$1,VLOOKUP(D370,[1]DI!$A$4:$B$15000,2,FALSE),0)</f>
        <v>0.13650000000000001</v>
      </c>
      <c r="F370" s="14">
        <f t="shared" ca="1" si="147"/>
        <v>1.00050788</v>
      </c>
      <c r="G370" s="85">
        <f t="shared" ca="1" si="148"/>
        <v>1.1925622673615</v>
      </c>
      <c r="H370" s="85">
        <f t="shared" ca="1" si="149"/>
        <v>1.1883311177206299</v>
      </c>
      <c r="I370" s="14">
        <f t="shared" ca="1" si="150"/>
        <v>1.00356058</v>
      </c>
      <c r="J370" s="13">
        <f t="shared" si="162"/>
        <v>2.75E-2</v>
      </c>
      <c r="K370" s="29">
        <f t="shared" si="151"/>
        <v>45128</v>
      </c>
      <c r="L370" s="2">
        <f t="shared" si="152"/>
        <v>7</v>
      </c>
      <c r="M370" s="17">
        <f t="shared" si="153"/>
        <v>7</v>
      </c>
      <c r="N370" s="12">
        <f t="shared" si="154"/>
        <v>1.0007538579999999</v>
      </c>
      <c r="O370" s="12">
        <f t="shared" ca="1" si="155"/>
        <v>1.004317122</v>
      </c>
      <c r="P370" s="17">
        <f t="shared" si="156"/>
        <v>0</v>
      </c>
      <c r="Q370" s="14">
        <f t="shared" ca="1" si="157"/>
        <v>4.3171220000000003</v>
      </c>
      <c r="R370" s="20">
        <f t="shared" si="160"/>
        <v>0</v>
      </c>
      <c r="S370" s="14">
        <f t="shared" si="164"/>
        <v>0</v>
      </c>
      <c r="T370" s="4" t="str">
        <f t="shared" si="158"/>
        <v>J=</v>
      </c>
      <c r="U370" s="29">
        <f t="shared" si="159"/>
        <v>45161</v>
      </c>
      <c r="V370" s="3"/>
      <c r="W370" s="3"/>
      <c r="X370" s="116">
        <f>[2]Plan1!$A440</f>
        <v>49838</v>
      </c>
      <c r="Y370" s="117" t="str">
        <f>[2]Plan1!$C440</f>
        <v>Corpus Christi</v>
      </c>
      <c r="Z370" s="89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2">
        <f t="shared" si="163"/>
        <v>45140</v>
      </c>
      <c r="B371" s="83">
        <f t="shared" ca="1" si="145"/>
        <v>1004.935375</v>
      </c>
      <c r="C371" s="14">
        <f t="shared" si="146"/>
        <v>1000</v>
      </c>
      <c r="D371" s="58">
        <f t="shared" si="161"/>
        <v>45135</v>
      </c>
      <c r="E371" s="56">
        <f ca="1">IF(D371&lt;$B$1,VLOOKUP(D371,[1]DI!$A$4:$B$15000,2,FALSE),0)</f>
        <v>0.13650000000000001</v>
      </c>
      <c r="F371" s="14">
        <f t="shared" ca="1" si="147"/>
        <v>1.00050788</v>
      </c>
      <c r="G371" s="85">
        <f t="shared" ca="1" si="148"/>
        <v>1.19316794588585</v>
      </c>
      <c r="H371" s="85">
        <f t="shared" ca="1" si="149"/>
        <v>1.1883311177206299</v>
      </c>
      <c r="I371" s="14">
        <f t="shared" ca="1" si="150"/>
        <v>1.0040702699999999</v>
      </c>
      <c r="J371" s="13">
        <f t="shared" si="162"/>
        <v>2.75E-2</v>
      </c>
      <c r="K371" s="29">
        <f t="shared" si="151"/>
        <v>45128</v>
      </c>
      <c r="L371" s="2">
        <f t="shared" si="152"/>
        <v>8</v>
      </c>
      <c r="M371" s="17">
        <f t="shared" si="153"/>
        <v>8</v>
      </c>
      <c r="N371" s="12">
        <f t="shared" si="154"/>
        <v>1.000861598</v>
      </c>
      <c r="O371" s="12">
        <f t="shared" ca="1" si="155"/>
        <v>1.0049353750000001</v>
      </c>
      <c r="P371" s="17">
        <f t="shared" si="156"/>
        <v>0</v>
      </c>
      <c r="Q371" s="14">
        <f t="shared" ca="1" si="157"/>
        <v>4.9353749999999996</v>
      </c>
      <c r="R371" s="20">
        <f t="shared" si="160"/>
        <v>0</v>
      </c>
      <c r="S371" s="14">
        <f t="shared" si="164"/>
        <v>0</v>
      </c>
      <c r="T371" s="4" t="str">
        <f t="shared" si="158"/>
        <v>J=</v>
      </c>
      <c r="U371" s="29">
        <f t="shared" si="159"/>
        <v>45161</v>
      </c>
      <c r="V371" s="3"/>
      <c r="W371" s="3"/>
      <c r="X371" s="116">
        <f>[2]Plan1!$A441</f>
        <v>49925</v>
      </c>
      <c r="Y371" s="117" t="str">
        <f>[2]Plan1!$C441</f>
        <v>Independência do Brasil</v>
      </c>
      <c r="Z371" s="89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2">
        <f t="shared" si="163"/>
        <v>45141</v>
      </c>
      <c r="B372" s="83">
        <f t="shared" ca="1" si="145"/>
        <v>1005.5540099999999</v>
      </c>
      <c r="C372" s="14">
        <f t="shared" si="146"/>
        <v>1000</v>
      </c>
      <c r="D372" s="58">
        <f t="shared" si="161"/>
        <v>45138</v>
      </c>
      <c r="E372" s="56">
        <f ca="1">IF(D372&lt;$B$1,VLOOKUP(D372,[1]DI!$A$4:$B$15000,2,FALSE),0)</f>
        <v>0.13650000000000001</v>
      </c>
      <c r="F372" s="14">
        <f t="shared" ca="1" si="147"/>
        <v>1.00050788</v>
      </c>
      <c r="G372" s="85">
        <f t="shared" ca="1" si="148"/>
        <v>1.19377393202221</v>
      </c>
      <c r="H372" s="85">
        <f t="shared" ca="1" si="149"/>
        <v>1.1883311177206299</v>
      </c>
      <c r="I372" s="14">
        <f t="shared" ca="1" si="150"/>
        <v>1.00458022</v>
      </c>
      <c r="J372" s="13">
        <f t="shared" si="162"/>
        <v>2.75E-2</v>
      </c>
      <c r="K372" s="29">
        <f t="shared" si="151"/>
        <v>45128</v>
      </c>
      <c r="L372" s="2">
        <f t="shared" si="152"/>
        <v>9</v>
      </c>
      <c r="M372" s="17">
        <f t="shared" si="153"/>
        <v>9</v>
      </c>
      <c r="N372" s="12">
        <f t="shared" si="154"/>
        <v>1.0009693500000001</v>
      </c>
      <c r="O372" s="12">
        <f t="shared" ca="1" si="155"/>
        <v>1.00555401</v>
      </c>
      <c r="P372" s="17">
        <f t="shared" si="156"/>
        <v>0</v>
      </c>
      <c r="Q372" s="14">
        <f t="shared" ca="1" si="157"/>
        <v>5.5540099999999999</v>
      </c>
      <c r="R372" s="20">
        <f t="shared" si="160"/>
        <v>0</v>
      </c>
      <c r="S372" s="14">
        <f t="shared" si="164"/>
        <v>0</v>
      </c>
      <c r="T372" s="4" t="str">
        <f t="shared" si="158"/>
        <v>J=</v>
      </c>
      <c r="U372" s="29">
        <f t="shared" si="159"/>
        <v>45161</v>
      </c>
      <c r="V372" s="3"/>
      <c r="W372" s="3"/>
      <c r="X372" s="116">
        <f>[2]Plan1!$A442</f>
        <v>49960</v>
      </c>
      <c r="Y372" s="117" t="str">
        <f>[2]Plan1!$C442</f>
        <v>Nossa Sr.a Aparecida - Padroeira do Brasil</v>
      </c>
      <c r="Z372" s="89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2">
        <f t="shared" si="163"/>
        <v>45142</v>
      </c>
      <c r="B373" s="83">
        <f t="shared" ca="1" si="145"/>
        <v>1006.173017</v>
      </c>
      <c r="C373" s="14">
        <f t="shared" si="146"/>
        <v>1000</v>
      </c>
      <c r="D373" s="58">
        <f t="shared" si="161"/>
        <v>45139</v>
      </c>
      <c r="E373" s="56">
        <f ca="1">IF(D373&lt;$B$1,VLOOKUP(D373,[1]DI!$A$4:$B$15000,2,FALSE),0)</f>
        <v>0.13650000000000001</v>
      </c>
      <c r="F373" s="14">
        <f t="shared" ca="1" si="147"/>
        <v>1.00050788</v>
      </c>
      <c r="G373" s="85">
        <f t="shared" ca="1" si="148"/>
        <v>1.1943802259268099</v>
      </c>
      <c r="H373" s="85">
        <f t="shared" ca="1" si="149"/>
        <v>1.1883311177206299</v>
      </c>
      <c r="I373" s="14">
        <f t="shared" ca="1" si="150"/>
        <v>1.0050904199999999</v>
      </c>
      <c r="J373" s="13">
        <f t="shared" si="162"/>
        <v>2.75E-2</v>
      </c>
      <c r="K373" s="29">
        <f t="shared" si="151"/>
        <v>45128</v>
      </c>
      <c r="L373" s="2">
        <f t="shared" si="152"/>
        <v>10</v>
      </c>
      <c r="M373" s="17">
        <f t="shared" si="153"/>
        <v>10</v>
      </c>
      <c r="N373" s="12">
        <f t="shared" si="154"/>
        <v>1.0010771140000001</v>
      </c>
      <c r="O373" s="12">
        <f t="shared" ca="1" si="155"/>
        <v>1.0061730170000001</v>
      </c>
      <c r="P373" s="17">
        <f t="shared" si="156"/>
        <v>0</v>
      </c>
      <c r="Q373" s="14">
        <f t="shared" ca="1" si="157"/>
        <v>6.1730169999999998</v>
      </c>
      <c r="R373" s="20">
        <f t="shared" si="160"/>
        <v>0</v>
      </c>
      <c r="S373" s="14">
        <f t="shared" si="164"/>
        <v>0</v>
      </c>
      <c r="T373" s="4" t="str">
        <f t="shared" si="158"/>
        <v>J=</v>
      </c>
      <c r="U373" s="29">
        <f t="shared" si="159"/>
        <v>45161</v>
      </c>
      <c r="V373" s="3"/>
      <c r="W373" s="3"/>
      <c r="X373" s="116">
        <f>[2]Plan1!$A443</f>
        <v>49981</v>
      </c>
      <c r="Y373" s="117" t="str">
        <f>[2]Plan1!$C443</f>
        <v>Finados</v>
      </c>
      <c r="Z373" s="89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2">
        <f t="shared" si="163"/>
        <v>45145</v>
      </c>
      <c r="B374" s="83">
        <f t="shared" ca="1" si="145"/>
        <v>1006.792415</v>
      </c>
      <c r="C374" s="14">
        <f t="shared" si="146"/>
        <v>1000</v>
      </c>
      <c r="D374" s="58">
        <f t="shared" si="161"/>
        <v>45140</v>
      </c>
      <c r="E374" s="56">
        <f ca="1">IF(D374&lt;$B$1,VLOOKUP(D374,[1]DI!$A$4:$B$15000,2,FALSE),0)</f>
        <v>0.13650000000000001</v>
      </c>
      <c r="F374" s="14">
        <f t="shared" ca="1" si="147"/>
        <v>1.00050788</v>
      </c>
      <c r="G374" s="85">
        <f t="shared" ca="1" si="148"/>
        <v>1.1949868277559501</v>
      </c>
      <c r="H374" s="85">
        <f t="shared" ca="1" si="149"/>
        <v>1.1883311177206299</v>
      </c>
      <c r="I374" s="14">
        <f t="shared" ca="1" si="150"/>
        <v>1.00560089</v>
      </c>
      <c r="J374" s="13">
        <f t="shared" si="162"/>
        <v>2.75E-2</v>
      </c>
      <c r="K374" s="29">
        <f t="shared" si="151"/>
        <v>45128</v>
      </c>
      <c r="L374" s="2">
        <f t="shared" si="152"/>
        <v>11</v>
      </c>
      <c r="M374" s="17">
        <f t="shared" si="153"/>
        <v>11</v>
      </c>
      <c r="N374" s="12">
        <f t="shared" si="154"/>
        <v>1.0011848889999999</v>
      </c>
      <c r="O374" s="12">
        <f t="shared" ca="1" si="155"/>
        <v>1.0067924150000001</v>
      </c>
      <c r="P374" s="17">
        <f t="shared" si="156"/>
        <v>0</v>
      </c>
      <c r="Q374" s="14">
        <f t="shared" ca="1" si="157"/>
        <v>6.7924150000000001</v>
      </c>
      <c r="R374" s="20">
        <f t="shared" si="160"/>
        <v>0</v>
      </c>
      <c r="S374" s="14">
        <f t="shared" si="164"/>
        <v>0</v>
      </c>
      <c r="T374" s="4" t="str">
        <f t="shared" si="158"/>
        <v>J=</v>
      </c>
      <c r="U374" s="29">
        <f t="shared" si="159"/>
        <v>45161</v>
      </c>
      <c r="V374" s="3"/>
      <c r="W374" s="3"/>
      <c r="X374" s="116">
        <f>[2]Plan1!$A444</f>
        <v>49994</v>
      </c>
      <c r="Y374" s="117" t="str">
        <f>[2]Plan1!$C444</f>
        <v>Proclamação da República</v>
      </c>
      <c r="Z374" s="89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2">
        <f t="shared" si="163"/>
        <v>45146</v>
      </c>
      <c r="B375" s="83">
        <f t="shared" ca="1" si="145"/>
        <v>1007.412186</v>
      </c>
      <c r="C375" s="14">
        <f t="shared" si="146"/>
        <v>1000</v>
      </c>
      <c r="D375" s="58">
        <f t="shared" si="161"/>
        <v>45141</v>
      </c>
      <c r="E375" s="56">
        <f ca="1">IF(D375&lt;$B$1,VLOOKUP(D375,[1]DI!$A$4:$B$15000,2,FALSE),0)</f>
        <v>0.13150000000000001</v>
      </c>
      <c r="F375" s="14">
        <f t="shared" ca="1" si="147"/>
        <v>1.0004903700000001</v>
      </c>
      <c r="G375" s="85">
        <f t="shared" ca="1" si="148"/>
        <v>1.1955937376660299</v>
      </c>
      <c r="H375" s="85">
        <f t="shared" ca="1" si="149"/>
        <v>1.1883311177206299</v>
      </c>
      <c r="I375" s="14">
        <f t="shared" ca="1" si="150"/>
        <v>1.00611161</v>
      </c>
      <c r="J375" s="13">
        <f t="shared" si="162"/>
        <v>2.75E-2</v>
      </c>
      <c r="K375" s="29">
        <f t="shared" si="151"/>
        <v>45128</v>
      </c>
      <c r="L375" s="2">
        <f t="shared" si="152"/>
        <v>12</v>
      </c>
      <c r="M375" s="17">
        <f t="shared" si="153"/>
        <v>12</v>
      </c>
      <c r="N375" s="12">
        <f t="shared" si="154"/>
        <v>1.001292676</v>
      </c>
      <c r="O375" s="12">
        <f t="shared" ca="1" si="155"/>
        <v>1.007412186</v>
      </c>
      <c r="P375" s="17">
        <f t="shared" si="156"/>
        <v>0</v>
      </c>
      <c r="Q375" s="14">
        <f t="shared" ca="1" si="157"/>
        <v>7.4121860000000002</v>
      </c>
      <c r="R375" s="20">
        <f t="shared" si="160"/>
        <v>0</v>
      </c>
      <c r="S375" s="14">
        <f t="shared" si="164"/>
        <v>0</v>
      </c>
      <c r="T375" s="4" t="str">
        <f t="shared" si="158"/>
        <v>J=</v>
      </c>
      <c r="U375" s="29">
        <f t="shared" si="159"/>
        <v>45161</v>
      </c>
      <c r="V375" s="3"/>
      <c r="W375" s="3"/>
      <c r="X375" s="116">
        <f>[2]Plan1!$A445</f>
        <v>49999</v>
      </c>
      <c r="Y375" s="117" t="str">
        <f>[2]Plan1!$C445</f>
        <v>Dia Nacional de Zumbi e da Consciência Negra</v>
      </c>
      <c r="Z375" s="89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2">
        <f t="shared" si="163"/>
        <v>45147</v>
      </c>
      <c r="B376" s="83">
        <f t="shared" ca="1" si="145"/>
        <v>1008.0147040000001</v>
      </c>
      <c r="C376" s="14">
        <f t="shared" si="146"/>
        <v>1000</v>
      </c>
      <c r="D376" s="58">
        <f t="shared" si="161"/>
        <v>45142</v>
      </c>
      <c r="E376" s="56">
        <f ca="1">IF(D376&lt;$B$1,VLOOKUP(D376,[1]DI!$A$4:$B$15000,2,FALSE),0)</f>
        <v>0.13150000000000001</v>
      </c>
      <c r="F376" s="14">
        <f t="shared" ca="1" si="147"/>
        <v>1.0004903700000001</v>
      </c>
      <c r="G376" s="85">
        <f t="shared" ca="1" si="148"/>
        <v>1.19618002096717</v>
      </c>
      <c r="H376" s="85">
        <f t="shared" ca="1" si="149"/>
        <v>1.1883311177206299</v>
      </c>
      <c r="I376" s="14">
        <f t="shared" ca="1" si="150"/>
        <v>1.0066049800000001</v>
      </c>
      <c r="J376" s="13">
        <f t="shared" si="162"/>
        <v>2.75E-2</v>
      </c>
      <c r="K376" s="29">
        <f t="shared" si="151"/>
        <v>45128</v>
      </c>
      <c r="L376" s="2">
        <f t="shared" si="152"/>
        <v>13</v>
      </c>
      <c r="M376" s="17">
        <f t="shared" si="153"/>
        <v>13</v>
      </c>
      <c r="N376" s="12">
        <f t="shared" si="154"/>
        <v>1.001400474</v>
      </c>
      <c r="O376" s="12">
        <f t="shared" ca="1" si="155"/>
        <v>1.008014704</v>
      </c>
      <c r="P376" s="17">
        <f t="shared" si="156"/>
        <v>0</v>
      </c>
      <c r="Q376" s="14">
        <f t="shared" ca="1" si="157"/>
        <v>8.0147040000000001</v>
      </c>
      <c r="R376" s="20">
        <f t="shared" si="160"/>
        <v>0</v>
      </c>
      <c r="S376" s="14">
        <f t="shared" si="164"/>
        <v>0</v>
      </c>
      <c r="T376" s="4" t="str">
        <f t="shared" si="158"/>
        <v>J=</v>
      </c>
      <c r="U376" s="29">
        <f t="shared" si="159"/>
        <v>45161</v>
      </c>
      <c r="V376" s="3"/>
      <c r="W376" s="3"/>
      <c r="X376" s="116">
        <f>[2]Plan1!$A446</f>
        <v>50034</v>
      </c>
      <c r="Y376" s="117" t="str">
        <f>[2]Plan1!$C446</f>
        <v>Natal</v>
      </c>
      <c r="Z376" s="89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2">
        <f t="shared" si="163"/>
        <v>45148</v>
      </c>
      <c r="B377" s="83">
        <f t="shared" ca="1" si="145"/>
        <v>1008.617582</v>
      </c>
      <c r="C377" s="14">
        <f t="shared" si="146"/>
        <v>1000</v>
      </c>
      <c r="D377" s="58">
        <f t="shared" si="161"/>
        <v>45145</v>
      </c>
      <c r="E377" s="56">
        <f ca="1">IF(D377&lt;$B$1,VLOOKUP(D377,[1]DI!$A$4:$B$15000,2,FALSE),0)</f>
        <v>0.13150000000000001</v>
      </c>
      <c r="F377" s="14">
        <f t="shared" ca="1" si="147"/>
        <v>1.0004903700000001</v>
      </c>
      <c r="G377" s="85">
        <f t="shared" ca="1" si="148"/>
        <v>1.19676659176405</v>
      </c>
      <c r="H377" s="85">
        <f t="shared" ca="1" si="149"/>
        <v>1.1883311177206299</v>
      </c>
      <c r="I377" s="14">
        <f t="shared" ca="1" si="150"/>
        <v>1.00709859</v>
      </c>
      <c r="J377" s="13">
        <f t="shared" si="162"/>
        <v>2.75E-2</v>
      </c>
      <c r="K377" s="29">
        <f t="shared" si="151"/>
        <v>45128</v>
      </c>
      <c r="L377" s="2">
        <f t="shared" si="152"/>
        <v>14</v>
      </c>
      <c r="M377" s="17">
        <f t="shared" si="153"/>
        <v>14</v>
      </c>
      <c r="N377" s="12">
        <f t="shared" si="154"/>
        <v>1.0015082850000001</v>
      </c>
      <c r="O377" s="12">
        <f t="shared" ca="1" si="155"/>
        <v>1.0086175820000001</v>
      </c>
      <c r="P377" s="17">
        <f t="shared" si="156"/>
        <v>0</v>
      </c>
      <c r="Q377" s="14">
        <f t="shared" ca="1" si="157"/>
        <v>8.6175820000000005</v>
      </c>
      <c r="R377" s="20">
        <f t="shared" si="160"/>
        <v>0</v>
      </c>
      <c r="S377" s="14">
        <f t="shared" si="164"/>
        <v>0</v>
      </c>
      <c r="T377" s="4" t="str">
        <f t="shared" si="158"/>
        <v>J=</v>
      </c>
      <c r="U377" s="29">
        <f t="shared" si="159"/>
        <v>45161</v>
      </c>
      <c r="V377" s="21"/>
      <c r="W377" s="21"/>
      <c r="X377" s="116">
        <f>[2]Plan1!$A447</f>
        <v>50041</v>
      </c>
      <c r="Y377" s="117" t="str">
        <f>[2]Plan1!$C447</f>
        <v>Confraternização Universal</v>
      </c>
      <c r="Z377" s="89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2">
        <f t="shared" si="163"/>
        <v>45149</v>
      </c>
      <c r="B378" s="83">
        <f t="shared" ca="1" si="145"/>
        <v>1009.220816</v>
      </c>
      <c r="C378" s="14">
        <f t="shared" si="146"/>
        <v>1000</v>
      </c>
      <c r="D378" s="58">
        <f t="shared" si="161"/>
        <v>45146</v>
      </c>
      <c r="E378" s="56">
        <f ca="1">IF(D378&lt;$B$1,VLOOKUP(D378,[1]DI!$A$4:$B$15000,2,FALSE),0)</f>
        <v>0.13150000000000001</v>
      </c>
      <c r="F378" s="14">
        <f t="shared" ca="1" si="147"/>
        <v>1.0004903700000001</v>
      </c>
      <c r="G378" s="85">
        <f t="shared" ca="1" si="148"/>
        <v>1.1973534501976499</v>
      </c>
      <c r="H378" s="85">
        <f t="shared" ca="1" si="149"/>
        <v>1.1883311177206299</v>
      </c>
      <c r="I378" s="14">
        <f t="shared" ca="1" si="150"/>
        <v>1.00759244</v>
      </c>
      <c r="J378" s="13">
        <f t="shared" si="162"/>
        <v>2.75E-2</v>
      </c>
      <c r="K378" s="29">
        <f t="shared" si="151"/>
        <v>45128</v>
      </c>
      <c r="L378" s="2">
        <f t="shared" si="152"/>
        <v>15</v>
      </c>
      <c r="M378" s="17">
        <f t="shared" si="153"/>
        <v>15</v>
      </c>
      <c r="N378" s="12">
        <f t="shared" si="154"/>
        <v>1.001616106</v>
      </c>
      <c r="O378" s="12">
        <f t="shared" ca="1" si="155"/>
        <v>1.009220816</v>
      </c>
      <c r="P378" s="17">
        <f t="shared" si="156"/>
        <v>0</v>
      </c>
      <c r="Q378" s="14">
        <f t="shared" ca="1" si="157"/>
        <v>9.2208159999999992</v>
      </c>
      <c r="R378" s="20">
        <f t="shared" si="160"/>
        <v>0</v>
      </c>
      <c r="S378" s="14">
        <f t="shared" si="164"/>
        <v>0</v>
      </c>
      <c r="T378" s="4" t="str">
        <f t="shared" si="158"/>
        <v>J=</v>
      </c>
      <c r="U378" s="29">
        <f t="shared" si="159"/>
        <v>45161</v>
      </c>
      <c r="V378" s="21"/>
      <c r="W378" s="21"/>
      <c r="X378" s="116">
        <f>[2]Plan1!$A448</f>
        <v>50087</v>
      </c>
      <c r="Y378" s="117" t="str">
        <f>[2]Plan1!$C448</f>
        <v>Carnaval</v>
      </c>
      <c r="Z378" s="89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2">
        <f t="shared" si="163"/>
        <v>45152</v>
      </c>
      <c r="B379" s="83">
        <f t="shared" ca="1" si="145"/>
        <v>1009.8244099999999</v>
      </c>
      <c r="C379" s="14">
        <f t="shared" si="146"/>
        <v>1000</v>
      </c>
      <c r="D379" s="58">
        <f t="shared" si="161"/>
        <v>45147</v>
      </c>
      <c r="E379" s="56">
        <f ca="1">IF(D379&lt;$B$1,VLOOKUP(D379,[1]DI!$A$4:$B$15000,2,FALSE),0)</f>
        <v>0.13150000000000001</v>
      </c>
      <c r="F379" s="14">
        <f t="shared" ca="1" si="147"/>
        <v>1.0004903700000001</v>
      </c>
      <c r="G379" s="85">
        <f t="shared" ca="1" si="148"/>
        <v>1.19794059640902</v>
      </c>
      <c r="H379" s="85">
        <f t="shared" ca="1" si="149"/>
        <v>1.1883311177206299</v>
      </c>
      <c r="I379" s="14">
        <f t="shared" ca="1" si="150"/>
        <v>1.0080865299999999</v>
      </c>
      <c r="J379" s="13">
        <f t="shared" si="162"/>
        <v>2.75E-2</v>
      </c>
      <c r="K379" s="29">
        <f t="shared" si="151"/>
        <v>45128</v>
      </c>
      <c r="L379" s="2">
        <f t="shared" si="152"/>
        <v>16</v>
      </c>
      <c r="M379" s="17">
        <f t="shared" si="153"/>
        <v>16</v>
      </c>
      <c r="N379" s="12">
        <f t="shared" si="154"/>
        <v>1.0017239389999999</v>
      </c>
      <c r="O379" s="12">
        <f t="shared" ca="1" si="155"/>
        <v>1.00982441</v>
      </c>
      <c r="P379" s="17">
        <f t="shared" si="156"/>
        <v>0</v>
      </c>
      <c r="Q379" s="14">
        <f t="shared" ca="1" si="157"/>
        <v>9.8244100000000003</v>
      </c>
      <c r="R379" s="20">
        <f t="shared" si="160"/>
        <v>0</v>
      </c>
      <c r="S379" s="14">
        <f t="shared" si="164"/>
        <v>0</v>
      </c>
      <c r="T379" s="4" t="str">
        <f t="shared" si="158"/>
        <v>J=</v>
      </c>
      <c r="U379" s="29">
        <f t="shared" si="159"/>
        <v>45161</v>
      </c>
      <c r="V379" s="3"/>
      <c r="W379" s="3"/>
      <c r="X379" s="116">
        <f>[2]Plan1!$A449</f>
        <v>50088</v>
      </c>
      <c r="Y379" s="117" t="str">
        <f>[2]Plan1!$C449</f>
        <v>Carnaval</v>
      </c>
      <c r="Z379" s="89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2">
        <f t="shared" si="163"/>
        <v>45153</v>
      </c>
      <c r="B380" s="83">
        <f t="shared" ca="1" si="145"/>
        <v>1010.428372</v>
      </c>
      <c r="C380" s="14">
        <f t="shared" si="146"/>
        <v>1000</v>
      </c>
      <c r="D380" s="58">
        <f t="shared" si="161"/>
        <v>45148</v>
      </c>
      <c r="E380" s="56">
        <f ca="1">IF(D380&lt;$B$1,VLOOKUP(D380,[1]DI!$A$4:$B$15000,2,FALSE),0)</f>
        <v>0.13150000000000001</v>
      </c>
      <c r="F380" s="14">
        <f t="shared" ca="1" si="147"/>
        <v>1.0004903700000001</v>
      </c>
      <c r="G380" s="85">
        <f t="shared" ca="1" si="148"/>
        <v>1.19852803053928</v>
      </c>
      <c r="H380" s="85">
        <f t="shared" ca="1" si="149"/>
        <v>1.1883311177206299</v>
      </c>
      <c r="I380" s="14">
        <f t="shared" ca="1" si="150"/>
        <v>1.0085808700000001</v>
      </c>
      <c r="J380" s="13">
        <f t="shared" si="162"/>
        <v>2.75E-2</v>
      </c>
      <c r="K380" s="29">
        <f t="shared" si="151"/>
        <v>45128</v>
      </c>
      <c r="L380" s="2">
        <f t="shared" si="152"/>
        <v>17</v>
      </c>
      <c r="M380" s="17">
        <f t="shared" si="153"/>
        <v>17</v>
      </c>
      <c r="N380" s="12">
        <f t="shared" si="154"/>
        <v>1.0018317839999999</v>
      </c>
      <c r="O380" s="12">
        <f t="shared" ca="1" si="155"/>
        <v>1.010428372</v>
      </c>
      <c r="P380" s="17">
        <f t="shared" si="156"/>
        <v>0</v>
      </c>
      <c r="Q380" s="14">
        <f t="shared" ca="1" si="157"/>
        <v>10.428372</v>
      </c>
      <c r="R380" s="20">
        <f t="shared" si="160"/>
        <v>0</v>
      </c>
      <c r="S380" s="14">
        <f t="shared" si="164"/>
        <v>0</v>
      </c>
      <c r="T380" s="4" t="str">
        <f t="shared" si="158"/>
        <v>J=</v>
      </c>
      <c r="U380" s="29">
        <f t="shared" si="159"/>
        <v>45161</v>
      </c>
      <c r="V380" s="3"/>
      <c r="W380" s="3"/>
      <c r="X380" s="116">
        <f>[2]Plan1!$A450</f>
        <v>50133</v>
      </c>
      <c r="Y380" s="117" t="str">
        <f>[2]Plan1!$C450</f>
        <v>Paixão de Cristo</v>
      </c>
      <c r="Z380" s="89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2">
        <f t="shared" si="163"/>
        <v>45154</v>
      </c>
      <c r="B381" s="83">
        <f t="shared" ca="1" si="145"/>
        <v>1011.032694</v>
      </c>
      <c r="C381" s="14">
        <f t="shared" si="146"/>
        <v>1000</v>
      </c>
      <c r="D381" s="58">
        <f t="shared" si="161"/>
        <v>45149</v>
      </c>
      <c r="E381" s="56">
        <f ca="1">IF(D381&lt;$B$1,VLOOKUP(D381,[1]DI!$A$4:$B$15000,2,FALSE),0)</f>
        <v>0.13150000000000001</v>
      </c>
      <c r="F381" s="14">
        <f t="shared" ca="1" si="147"/>
        <v>1.0004903700000001</v>
      </c>
      <c r="G381" s="85">
        <f t="shared" ca="1" si="148"/>
        <v>1.1991157527296199</v>
      </c>
      <c r="H381" s="85">
        <f t="shared" ca="1" si="149"/>
        <v>1.1883311177206299</v>
      </c>
      <c r="I381" s="14">
        <f t="shared" ca="1" si="150"/>
        <v>1.0090754500000001</v>
      </c>
      <c r="J381" s="13">
        <f t="shared" si="162"/>
        <v>2.75E-2</v>
      </c>
      <c r="K381" s="29">
        <f t="shared" si="151"/>
        <v>45128</v>
      </c>
      <c r="L381" s="2">
        <f t="shared" si="152"/>
        <v>18</v>
      </c>
      <c r="M381" s="17">
        <f t="shared" si="153"/>
        <v>18</v>
      </c>
      <c r="N381" s="12">
        <f t="shared" si="154"/>
        <v>1.0019396410000001</v>
      </c>
      <c r="O381" s="12">
        <f t="shared" ca="1" si="155"/>
        <v>1.0110326940000001</v>
      </c>
      <c r="P381" s="17">
        <f t="shared" si="156"/>
        <v>0</v>
      </c>
      <c r="Q381" s="14">
        <f t="shared" ca="1" si="157"/>
        <v>11.032693999999999</v>
      </c>
      <c r="R381" s="20">
        <f t="shared" si="160"/>
        <v>0</v>
      </c>
      <c r="S381" s="14">
        <f t="shared" si="164"/>
        <v>0</v>
      </c>
      <c r="T381" s="4" t="str">
        <f t="shared" si="158"/>
        <v>J=</v>
      </c>
      <c r="U381" s="29">
        <f t="shared" si="159"/>
        <v>45161</v>
      </c>
      <c r="V381" s="3"/>
      <c r="W381" s="3"/>
      <c r="X381" s="116">
        <f>[2]Plan1!$A451</f>
        <v>50151</v>
      </c>
      <c r="Y381" s="117" t="str">
        <f>[2]Plan1!$C451</f>
        <v>Tiradentes</v>
      </c>
      <c r="Z381" s="89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2">
        <f t="shared" si="163"/>
        <v>45155</v>
      </c>
      <c r="B382" s="83">
        <f t="shared" ca="1" si="145"/>
        <v>1011.637374</v>
      </c>
      <c r="C382" s="14">
        <f t="shared" si="146"/>
        <v>1000</v>
      </c>
      <c r="D382" s="58">
        <f t="shared" si="161"/>
        <v>45152</v>
      </c>
      <c r="E382" s="56">
        <f ca="1">IF(D382&lt;$B$1,VLOOKUP(D382,[1]DI!$A$4:$B$15000,2,FALSE),0)</f>
        <v>0.13150000000000001</v>
      </c>
      <c r="F382" s="14">
        <f t="shared" ca="1" si="147"/>
        <v>1.0004903700000001</v>
      </c>
      <c r="G382" s="85">
        <f t="shared" ca="1" si="148"/>
        <v>1.1997037631212899</v>
      </c>
      <c r="H382" s="85">
        <f t="shared" ca="1" si="149"/>
        <v>1.1883311177206299</v>
      </c>
      <c r="I382" s="14">
        <f t="shared" ca="1" si="150"/>
        <v>1.00957027</v>
      </c>
      <c r="J382" s="13">
        <f t="shared" si="162"/>
        <v>2.75E-2</v>
      </c>
      <c r="K382" s="29">
        <f t="shared" si="151"/>
        <v>45128</v>
      </c>
      <c r="L382" s="2">
        <f t="shared" si="152"/>
        <v>19</v>
      </c>
      <c r="M382" s="17">
        <f t="shared" si="153"/>
        <v>19</v>
      </c>
      <c r="N382" s="12">
        <f t="shared" si="154"/>
        <v>1.0020475090000001</v>
      </c>
      <c r="O382" s="12">
        <f t="shared" ca="1" si="155"/>
        <v>1.011637374</v>
      </c>
      <c r="P382" s="17">
        <f t="shared" si="156"/>
        <v>0</v>
      </c>
      <c r="Q382" s="14">
        <f t="shared" ca="1" si="157"/>
        <v>11.637373999999999</v>
      </c>
      <c r="R382" s="20">
        <f t="shared" si="160"/>
        <v>0</v>
      </c>
      <c r="S382" s="14">
        <f t="shared" si="164"/>
        <v>0</v>
      </c>
      <c r="T382" s="4" t="str">
        <f t="shared" si="158"/>
        <v>J=</v>
      </c>
      <c r="U382" s="29">
        <f t="shared" si="159"/>
        <v>45161</v>
      </c>
      <c r="V382" s="3"/>
      <c r="W382" s="3"/>
      <c r="X382" s="116">
        <f>[2]Plan1!$A452</f>
        <v>50161</v>
      </c>
      <c r="Y382" s="117" t="str">
        <f>[2]Plan1!$C452</f>
        <v>Dia do Trabalho</v>
      </c>
      <c r="Z382" s="89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2">
        <f t="shared" si="163"/>
        <v>45156</v>
      </c>
      <c r="B383" s="83">
        <f t="shared" ca="1" si="145"/>
        <v>1012.2424130000001</v>
      </c>
      <c r="C383" s="14">
        <f t="shared" si="146"/>
        <v>1000</v>
      </c>
      <c r="D383" s="58">
        <f t="shared" si="161"/>
        <v>45153</v>
      </c>
      <c r="E383" s="56">
        <f ca="1">IF(D383&lt;$B$1,VLOOKUP(D383,[1]DI!$A$4:$B$15000,2,FALSE),0)</f>
        <v>0.13150000000000001</v>
      </c>
      <c r="F383" s="14">
        <f t="shared" ca="1" si="147"/>
        <v>1.0004903700000001</v>
      </c>
      <c r="G383" s="85">
        <f t="shared" ca="1" si="148"/>
        <v>1.2002920618556101</v>
      </c>
      <c r="H383" s="85">
        <f t="shared" ca="1" si="149"/>
        <v>1.1883311177206299</v>
      </c>
      <c r="I383" s="14">
        <f t="shared" ca="1" si="150"/>
        <v>1.01006533</v>
      </c>
      <c r="J383" s="13">
        <f t="shared" si="162"/>
        <v>2.75E-2</v>
      </c>
      <c r="K383" s="29">
        <f t="shared" si="151"/>
        <v>45128</v>
      </c>
      <c r="L383" s="2">
        <f t="shared" si="152"/>
        <v>20</v>
      </c>
      <c r="M383" s="17">
        <f t="shared" si="153"/>
        <v>20</v>
      </c>
      <c r="N383" s="12">
        <f t="shared" si="154"/>
        <v>1.002155388</v>
      </c>
      <c r="O383" s="12">
        <f t="shared" ca="1" si="155"/>
        <v>1.0122424130000001</v>
      </c>
      <c r="P383" s="17">
        <f t="shared" si="156"/>
        <v>0</v>
      </c>
      <c r="Q383" s="14">
        <f t="shared" ca="1" si="157"/>
        <v>12.242413000000001</v>
      </c>
      <c r="R383" s="20">
        <f t="shared" si="160"/>
        <v>0</v>
      </c>
      <c r="S383" s="14">
        <f t="shared" si="164"/>
        <v>0</v>
      </c>
      <c r="T383" s="4" t="str">
        <f t="shared" si="158"/>
        <v>J=</v>
      </c>
      <c r="U383" s="29">
        <f t="shared" si="159"/>
        <v>45161</v>
      </c>
      <c r="V383" s="3"/>
      <c r="W383" s="3"/>
      <c r="X383" s="116">
        <f>[2]Plan1!$A453</f>
        <v>50195</v>
      </c>
      <c r="Y383" s="117" t="str">
        <f>[2]Plan1!$C453</f>
        <v>Corpus Christi</v>
      </c>
      <c r="Z383" s="89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2">
        <f t="shared" si="163"/>
        <v>45159</v>
      </c>
      <c r="B384" s="83">
        <f t="shared" ca="1" si="145"/>
        <v>1012.8478219900001</v>
      </c>
      <c r="C384" s="14">
        <f t="shared" si="146"/>
        <v>1000</v>
      </c>
      <c r="D384" s="58">
        <f t="shared" si="161"/>
        <v>45154</v>
      </c>
      <c r="E384" s="56">
        <f ca="1">IF(D384&lt;$B$1,VLOOKUP(D384,[1]DI!$A$4:$B$15000,2,FALSE),0)</f>
        <v>0.13150000000000001</v>
      </c>
      <c r="F384" s="14">
        <f t="shared" ca="1" si="147"/>
        <v>1.0004903700000001</v>
      </c>
      <c r="G384" s="85">
        <f t="shared" ca="1" si="148"/>
        <v>1.2008806490739801</v>
      </c>
      <c r="H384" s="85">
        <f t="shared" ca="1" si="149"/>
        <v>1.1883311177206299</v>
      </c>
      <c r="I384" s="14">
        <f t="shared" ca="1" si="150"/>
        <v>1.01056064</v>
      </c>
      <c r="J384" s="13">
        <f t="shared" si="162"/>
        <v>2.75E-2</v>
      </c>
      <c r="K384" s="29">
        <f t="shared" si="151"/>
        <v>45128</v>
      </c>
      <c r="L384" s="2">
        <f t="shared" si="152"/>
        <v>21</v>
      </c>
      <c r="M384" s="17">
        <f t="shared" si="153"/>
        <v>21</v>
      </c>
      <c r="N384" s="12">
        <f t="shared" si="154"/>
        <v>1.00226328</v>
      </c>
      <c r="O384" s="12">
        <f t="shared" ca="1" si="155"/>
        <v>1.0128478219999999</v>
      </c>
      <c r="P384" s="17">
        <f t="shared" si="156"/>
        <v>0</v>
      </c>
      <c r="Q384" s="14">
        <f t="shared" ca="1" si="157"/>
        <v>12.84782199</v>
      </c>
      <c r="R384" s="20">
        <f t="shared" si="160"/>
        <v>0</v>
      </c>
      <c r="S384" s="14">
        <f t="shared" si="164"/>
        <v>0</v>
      </c>
      <c r="T384" s="4" t="str">
        <f t="shared" si="158"/>
        <v>J=</v>
      </c>
      <c r="U384" s="29">
        <f t="shared" si="159"/>
        <v>45161</v>
      </c>
      <c r="V384" s="3"/>
      <c r="W384" s="3"/>
      <c r="X384" s="116">
        <f>[2]Plan1!$A454</f>
        <v>50290</v>
      </c>
      <c r="Y384" s="117" t="str">
        <f>[2]Plan1!$C454</f>
        <v>Independência do Brasil</v>
      </c>
      <c r="Z384" s="89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2">
        <f t="shared" si="163"/>
        <v>45160</v>
      </c>
      <c r="B385" s="83">
        <f t="shared" ca="1" si="145"/>
        <v>1013.453579</v>
      </c>
      <c r="C385" s="14">
        <f t="shared" si="146"/>
        <v>1000</v>
      </c>
      <c r="D385" s="58">
        <f t="shared" si="161"/>
        <v>45155</v>
      </c>
      <c r="E385" s="56">
        <f ca="1">IF(D385&lt;$B$1,VLOOKUP(D385,[1]DI!$A$4:$B$15000,2,FALSE),0)</f>
        <v>0.13150000000000001</v>
      </c>
      <c r="F385" s="14">
        <f t="shared" ca="1" si="147"/>
        <v>1.0004903700000001</v>
      </c>
      <c r="G385" s="85">
        <f t="shared" ca="1" si="148"/>
        <v>1.20146952491787</v>
      </c>
      <c r="H385" s="85">
        <f t="shared" ca="1" si="149"/>
        <v>1.1883311177206299</v>
      </c>
      <c r="I385" s="14">
        <f t="shared" ca="1" si="150"/>
        <v>1.01105618</v>
      </c>
      <c r="J385" s="13">
        <f t="shared" si="162"/>
        <v>2.75E-2</v>
      </c>
      <c r="K385" s="29">
        <f t="shared" si="151"/>
        <v>45128</v>
      </c>
      <c r="L385" s="2">
        <f t="shared" si="152"/>
        <v>22</v>
      </c>
      <c r="M385" s="17">
        <f t="shared" si="153"/>
        <v>22</v>
      </c>
      <c r="N385" s="12">
        <f t="shared" si="154"/>
        <v>1.0023711829999999</v>
      </c>
      <c r="O385" s="12">
        <f t="shared" ca="1" si="155"/>
        <v>1.0134535790000001</v>
      </c>
      <c r="P385" s="17">
        <f t="shared" si="156"/>
        <v>0</v>
      </c>
      <c r="Q385" s="14">
        <f t="shared" ca="1" si="157"/>
        <v>13.453579</v>
      </c>
      <c r="R385" s="20">
        <f t="shared" si="160"/>
        <v>0</v>
      </c>
      <c r="S385" s="14">
        <f t="shared" si="164"/>
        <v>0</v>
      </c>
      <c r="T385" s="4" t="str">
        <f t="shared" si="158"/>
        <v>J=</v>
      </c>
      <c r="U385" s="29">
        <f t="shared" si="159"/>
        <v>45161</v>
      </c>
      <c r="V385" s="3"/>
      <c r="W385" s="3"/>
      <c r="X385" s="116">
        <f>[2]Plan1!$A455</f>
        <v>50325</v>
      </c>
      <c r="Y385" s="117" t="str">
        <f>[2]Plan1!$C455</f>
        <v>Nossa Sr.a Aparecida - Padroeira do Brasil</v>
      </c>
      <c r="Z385" s="89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2">
        <f t="shared" si="163"/>
        <v>45161</v>
      </c>
      <c r="B386" s="83">
        <f t="shared" ca="1" si="145"/>
        <v>1014.05971499</v>
      </c>
      <c r="C386" s="14">
        <f t="shared" si="146"/>
        <v>1000</v>
      </c>
      <c r="D386" s="58">
        <f t="shared" si="161"/>
        <v>45156</v>
      </c>
      <c r="E386" s="56">
        <f ca="1">IF(D386&lt;$B$1,VLOOKUP(D386,[1]DI!$A$4:$B$15000,2,FALSE),0)</f>
        <v>0.13150000000000001</v>
      </c>
      <c r="F386" s="14">
        <f t="shared" ca="1" si="147"/>
        <v>1.0004903700000001</v>
      </c>
      <c r="G386" s="85">
        <f t="shared" ca="1" si="148"/>
        <v>1.2020586895287999</v>
      </c>
      <c r="H386" s="85">
        <f t="shared" ca="1" si="149"/>
        <v>1.1883311177206299</v>
      </c>
      <c r="I386" s="14">
        <f t="shared" ca="1" si="150"/>
        <v>1.0115519799999999</v>
      </c>
      <c r="J386" s="13">
        <f t="shared" si="162"/>
        <v>2.75E-2</v>
      </c>
      <c r="K386" s="29">
        <f t="shared" si="151"/>
        <v>45128</v>
      </c>
      <c r="L386" s="2">
        <f t="shared" si="152"/>
        <v>23</v>
      </c>
      <c r="M386" s="17">
        <f t="shared" si="153"/>
        <v>23</v>
      </c>
      <c r="N386" s="12">
        <f t="shared" si="154"/>
        <v>1.0024790969999999</v>
      </c>
      <c r="O386" s="12">
        <f t="shared" ca="1" si="155"/>
        <v>1.0140597149999999</v>
      </c>
      <c r="P386" s="17">
        <f t="shared" si="156"/>
        <v>18</v>
      </c>
      <c r="Q386" s="14">
        <f t="shared" ca="1" si="157"/>
        <v>14.05971499</v>
      </c>
      <c r="R386" s="20">
        <f t="shared" si="160"/>
        <v>0</v>
      </c>
      <c r="S386" s="14">
        <f t="shared" si="164"/>
        <v>0</v>
      </c>
      <c r="T386" s="4" t="str">
        <f t="shared" si="158"/>
        <v>J=</v>
      </c>
      <c r="U386" s="29">
        <f t="shared" si="159"/>
        <v>45161</v>
      </c>
      <c r="V386" s="3"/>
      <c r="W386" s="3"/>
      <c r="X386" s="116">
        <f>[2]Plan1!$A456</f>
        <v>50346</v>
      </c>
      <c r="Y386" s="117" t="str">
        <f>[2]Plan1!$C456</f>
        <v>Finados</v>
      </c>
      <c r="Z386" s="89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2">
        <f t="shared" si="163"/>
        <v>45162</v>
      </c>
      <c r="B387" s="83">
        <f t="shared" ca="1" si="145"/>
        <v>1000.598082</v>
      </c>
      <c r="C387" s="14">
        <f t="shared" si="146"/>
        <v>1000</v>
      </c>
      <c r="D387" s="58">
        <f t="shared" si="161"/>
        <v>45159</v>
      </c>
      <c r="E387" s="56">
        <f ca="1">IF(D387&lt;$B$1,VLOOKUP(D387,[1]DI!$A$4:$B$15000,2,FALSE),0)</f>
        <v>0.13150000000000001</v>
      </c>
      <c r="F387" s="14">
        <f t="shared" ca="1" si="147"/>
        <v>1.0004903700000001</v>
      </c>
      <c r="G387" s="85">
        <f t="shared" ca="1" si="148"/>
        <v>1.20264814304838</v>
      </c>
      <c r="H387" s="85">
        <f t="shared" ca="1" si="149"/>
        <v>1.2020586895287999</v>
      </c>
      <c r="I387" s="14">
        <f t="shared" ca="1" si="150"/>
        <v>1.0004903700000001</v>
      </c>
      <c r="J387" s="13">
        <f t="shared" si="162"/>
        <v>2.75E-2</v>
      </c>
      <c r="K387" s="29">
        <f t="shared" si="151"/>
        <v>45161</v>
      </c>
      <c r="L387" s="2">
        <f t="shared" si="152"/>
        <v>1</v>
      </c>
      <c r="M387" s="17">
        <f t="shared" si="153"/>
        <v>1</v>
      </c>
      <c r="N387" s="12">
        <f t="shared" si="154"/>
        <v>1.000107659</v>
      </c>
      <c r="O387" s="12">
        <f t="shared" ca="1" si="155"/>
        <v>1.000598082</v>
      </c>
      <c r="P387" s="17">
        <f t="shared" si="156"/>
        <v>0</v>
      </c>
      <c r="Q387" s="14">
        <f t="shared" ca="1" si="157"/>
        <v>0.598082</v>
      </c>
      <c r="R387" s="20">
        <f t="shared" si="160"/>
        <v>0</v>
      </c>
      <c r="S387" s="14">
        <f t="shared" si="164"/>
        <v>0</v>
      </c>
      <c r="T387" s="4" t="str">
        <f t="shared" si="158"/>
        <v>J=</v>
      </c>
      <c r="U387" s="29">
        <f t="shared" si="159"/>
        <v>45191</v>
      </c>
      <c r="V387" s="3"/>
      <c r="W387" s="3"/>
      <c r="X387" s="116">
        <f>[2]Plan1!$A457</f>
        <v>50359</v>
      </c>
      <c r="Y387" s="117" t="str">
        <f>[2]Plan1!$C457</f>
        <v>Proclamação da República</v>
      </c>
      <c r="Z387" s="89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2">
        <f t="shared" si="163"/>
        <v>45163</v>
      </c>
      <c r="B388" s="83">
        <f t="shared" ca="1" si="145"/>
        <v>1001.196521</v>
      </c>
      <c r="C388" s="14">
        <f t="shared" si="146"/>
        <v>1000</v>
      </c>
      <c r="D388" s="58">
        <f t="shared" si="161"/>
        <v>45160</v>
      </c>
      <c r="E388" s="56">
        <f ca="1">IF(D388&lt;$B$1,VLOOKUP(D388,[1]DI!$A$4:$B$15000,2,FALSE),0)</f>
        <v>0.13150000000000001</v>
      </c>
      <c r="F388" s="14">
        <f t="shared" ca="1" si="147"/>
        <v>1.0004903700000001</v>
      </c>
      <c r="G388" s="85">
        <f t="shared" ca="1" si="148"/>
        <v>1.2032378856182899</v>
      </c>
      <c r="H388" s="85">
        <f t="shared" ca="1" si="149"/>
        <v>1.2020586895287999</v>
      </c>
      <c r="I388" s="14">
        <f t="shared" ca="1" si="150"/>
        <v>1.00098098</v>
      </c>
      <c r="J388" s="13">
        <f t="shared" si="162"/>
        <v>2.75E-2</v>
      </c>
      <c r="K388" s="29">
        <f t="shared" si="151"/>
        <v>45161</v>
      </c>
      <c r="L388" s="2">
        <f t="shared" si="152"/>
        <v>2</v>
      </c>
      <c r="M388" s="17">
        <f t="shared" si="153"/>
        <v>2</v>
      </c>
      <c r="N388" s="12">
        <f t="shared" si="154"/>
        <v>1.0002153300000001</v>
      </c>
      <c r="O388" s="12">
        <f t="shared" ca="1" si="155"/>
        <v>1.001196521</v>
      </c>
      <c r="P388" s="17">
        <f t="shared" si="156"/>
        <v>0</v>
      </c>
      <c r="Q388" s="14">
        <f t="shared" ca="1" si="157"/>
        <v>1.1965209999999999</v>
      </c>
      <c r="R388" s="20">
        <f t="shared" si="160"/>
        <v>0</v>
      </c>
      <c r="S388" s="14">
        <f t="shared" si="164"/>
        <v>0</v>
      </c>
      <c r="T388" s="4" t="str">
        <f t="shared" si="158"/>
        <v>J=</v>
      </c>
      <c r="U388" s="29">
        <f t="shared" si="159"/>
        <v>45191</v>
      </c>
      <c r="V388" s="3"/>
      <c r="W388" s="3"/>
      <c r="X388" s="116">
        <f>[2]Plan1!$A458</f>
        <v>50364</v>
      </c>
      <c r="Y388" s="117" t="str">
        <f>[2]Plan1!$C458</f>
        <v>Dia Nacional de Zumbi e da Consciência Negra</v>
      </c>
      <c r="Z388" s="89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2">
        <f t="shared" si="163"/>
        <v>45166</v>
      </c>
      <c r="B389" s="83">
        <f t="shared" ca="1" si="145"/>
        <v>1001.795317</v>
      </c>
      <c r="C389" s="14">
        <f t="shared" si="146"/>
        <v>1000</v>
      </c>
      <c r="D389" s="58">
        <f t="shared" si="161"/>
        <v>45161</v>
      </c>
      <c r="E389" s="56">
        <f ca="1">IF(D389&lt;$B$1,VLOOKUP(D389,[1]DI!$A$4:$B$15000,2,FALSE),0)</f>
        <v>0.13150000000000001</v>
      </c>
      <c r="F389" s="14">
        <f t="shared" ca="1" si="147"/>
        <v>1.0004903700000001</v>
      </c>
      <c r="G389" s="85">
        <f t="shared" ca="1" si="148"/>
        <v>1.20382791738026</v>
      </c>
      <c r="H389" s="85">
        <f t="shared" ca="1" si="149"/>
        <v>1.2020586895287999</v>
      </c>
      <c r="I389" s="14">
        <f t="shared" ca="1" si="150"/>
        <v>1.0014718300000001</v>
      </c>
      <c r="J389" s="13">
        <f t="shared" si="162"/>
        <v>2.75E-2</v>
      </c>
      <c r="K389" s="29">
        <f t="shared" si="151"/>
        <v>45161</v>
      </c>
      <c r="L389" s="2">
        <f t="shared" si="152"/>
        <v>3</v>
      </c>
      <c r="M389" s="17">
        <f t="shared" si="153"/>
        <v>3</v>
      </c>
      <c r="N389" s="12">
        <f t="shared" si="154"/>
        <v>1.000323012</v>
      </c>
      <c r="O389" s="12">
        <f t="shared" ca="1" si="155"/>
        <v>1.001795317</v>
      </c>
      <c r="P389" s="17">
        <f t="shared" si="156"/>
        <v>0</v>
      </c>
      <c r="Q389" s="14">
        <f t="shared" ca="1" si="157"/>
        <v>1.7953170000000001</v>
      </c>
      <c r="R389" s="20">
        <f t="shared" si="160"/>
        <v>0</v>
      </c>
      <c r="S389" s="14">
        <f t="shared" si="164"/>
        <v>0</v>
      </c>
      <c r="T389" s="4" t="str">
        <f t="shared" si="158"/>
        <v>J=</v>
      </c>
      <c r="U389" s="29">
        <f t="shared" si="159"/>
        <v>45191</v>
      </c>
      <c r="V389" s="3"/>
      <c r="W389" s="3"/>
      <c r="X389" s="116">
        <f>[2]Plan1!$A459</f>
        <v>50399</v>
      </c>
      <c r="Y389" s="117" t="str">
        <f>[2]Plan1!$C459</f>
        <v>Natal</v>
      </c>
      <c r="Z389" s="89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2">
        <f t="shared" si="163"/>
        <v>45167</v>
      </c>
      <c r="B390" s="83">
        <f t="shared" ref="B390:B453" ca="1" si="165">IF(A390&lt;=TODAY(),C390+Q390,IF(AND(A390&gt;TODAY(),A390&lt;=$B$1),IF(VLOOKUP(TODAY(),$A$10:$E$5000,4,FALSE)=0,"n.d",C390+Q390),"n.d"))</f>
        <v>1002.3944709899999</v>
      </c>
      <c r="C390" s="14">
        <f t="shared" ref="C390:C453" si="166">(C389-S389)</f>
        <v>1000</v>
      </c>
      <c r="D390" s="58">
        <f t="shared" si="161"/>
        <v>45162</v>
      </c>
      <c r="E390" s="56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85">
        <f t="shared" ref="G390:G453" ca="1" si="168">ROUND(F389*G389,16)</f>
        <v>1.20441823847611</v>
      </c>
      <c r="H390" s="85">
        <f t="shared" ref="H390:H453" ca="1" si="169">IF(P389&gt;0,G389,H389)</f>
        <v>1.2020586895287999</v>
      </c>
      <c r="I390" s="14">
        <f t="shared" ref="I390:I453" ca="1" si="170">ROUND(G390/H390,8)</f>
        <v>1.00196292</v>
      </c>
      <c r="J390" s="13">
        <f t="shared" si="162"/>
        <v>2.75E-2</v>
      </c>
      <c r="K390" s="29">
        <f t="shared" ref="K390:K453" si="171">IF(P389&gt;0,VLOOKUP(P389,X$12:AH$150,2),K389)</f>
        <v>45161</v>
      </c>
      <c r="L390" s="2">
        <f t="shared" ref="L390:L453" si="172">IF(A390&gt;K390,IF(NETWORKDAYS(K390,A390,$X$160:$X$544)-1=0,1,NETWORKDAYS(K390,A390,$X$160:$X$544)-1),0)</f>
        <v>4</v>
      </c>
      <c r="M390" s="17">
        <f t="shared" ref="M390:M453" si="173">IF(AND(L390=1,L389=1),1,IF(L390&gt;0,IF(L390=L389,L390+1,L390),0))</f>
        <v>4</v>
      </c>
      <c r="N390" s="12">
        <f t="shared" ref="N390:N453" si="174">ROUND((J390+1)^(M390/252),9)</f>
        <v>1.0004307059999999</v>
      </c>
      <c r="O390" s="12">
        <f t="shared" ref="O390:O453" ca="1" si="175">ROUND(I390*N390,9)</f>
        <v>1.0023944709999999</v>
      </c>
      <c r="P390" s="17">
        <f t="shared" ref="P390:P453" si="176">IF(VLOOKUP(A390,Y$12:AF$150,8)=VLOOKUP(A389,Y$12:AF$150,8),0,VLOOKUP(A390,Y$12:AF$150,8))</f>
        <v>0</v>
      </c>
      <c r="Q390" s="14">
        <f t="shared" ref="Q390:Q453" ca="1" si="177">TRUNC(((O390-1)*C390),8)</f>
        <v>2.3944709899999999</v>
      </c>
      <c r="R390" s="20">
        <f t="shared" si="160"/>
        <v>0</v>
      </c>
      <c r="S390" s="14">
        <f t="shared" si="164"/>
        <v>0</v>
      </c>
      <c r="T390" s="4" t="str">
        <f t="shared" ref="T390:T453" si="178">IF(P389&gt;0,VLOOKUP(P389,X$12:AH$150,10),T389)</f>
        <v>J=</v>
      </c>
      <c r="U390" s="29">
        <f t="shared" ref="U390:U453" si="179">IF(P389&gt;0,VLOOKUP(P389,X$12:AH$150,11),U389)</f>
        <v>45191</v>
      </c>
      <c r="V390" s="3"/>
      <c r="W390" s="3"/>
      <c r="X390" s="116">
        <f>[2]Plan1!$A460</f>
        <v>50406</v>
      </c>
      <c r="Y390" s="117" t="str">
        <f>[2]Plan1!$C460</f>
        <v>Confraternização Universal</v>
      </c>
      <c r="Z390" s="89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2">
        <f t="shared" si="163"/>
        <v>45168</v>
      </c>
      <c r="B391" s="83">
        <f t="shared" ca="1" si="165"/>
        <v>1002.993993</v>
      </c>
      <c r="C391" s="14">
        <f t="shared" si="166"/>
        <v>1000</v>
      </c>
      <c r="D391" s="58">
        <f t="shared" si="161"/>
        <v>45163</v>
      </c>
      <c r="E391" s="56">
        <f ca="1">IF(D391&lt;$B$1,VLOOKUP(D391,[1]DI!$A$4:$B$15000,2,FALSE),0)</f>
        <v>0.13150000000000001</v>
      </c>
      <c r="F391" s="14">
        <f t="shared" ca="1" si="167"/>
        <v>1.0004903700000001</v>
      </c>
      <c r="G391" s="85">
        <f t="shared" ca="1" si="168"/>
        <v>1.20500884904771</v>
      </c>
      <c r="H391" s="85">
        <f t="shared" ca="1" si="169"/>
        <v>1.2020586895287999</v>
      </c>
      <c r="I391" s="14">
        <f t="shared" ca="1" si="170"/>
        <v>1.0024542599999999</v>
      </c>
      <c r="J391" s="13">
        <f t="shared" si="162"/>
        <v>2.75E-2</v>
      </c>
      <c r="K391" s="29">
        <f t="shared" si="171"/>
        <v>45161</v>
      </c>
      <c r="L391" s="2">
        <f t="shared" si="172"/>
        <v>5</v>
      </c>
      <c r="M391" s="17">
        <f t="shared" si="173"/>
        <v>5</v>
      </c>
      <c r="N391" s="12">
        <f t="shared" si="174"/>
        <v>1.000538412</v>
      </c>
      <c r="O391" s="12">
        <f t="shared" ca="1" si="175"/>
        <v>1.002993993</v>
      </c>
      <c r="P391" s="17">
        <f t="shared" si="176"/>
        <v>0</v>
      </c>
      <c r="Q391" s="14">
        <f t="shared" ca="1" si="177"/>
        <v>2.9939930000000001</v>
      </c>
      <c r="R391" s="20">
        <f t="shared" si="160"/>
        <v>0</v>
      </c>
      <c r="S391" s="14">
        <f t="shared" si="164"/>
        <v>0</v>
      </c>
      <c r="T391" s="4" t="str">
        <f t="shared" si="178"/>
        <v>J=</v>
      </c>
      <c r="U391" s="29">
        <f t="shared" si="179"/>
        <v>45191</v>
      </c>
      <c r="V391" s="3"/>
      <c r="W391" s="3"/>
      <c r="X391" s="116">
        <f>[2]Plan1!$A461</f>
        <v>50472</v>
      </c>
      <c r="Y391" s="117" t="str">
        <f>[2]Plan1!$C461</f>
        <v>Carnaval</v>
      </c>
      <c r="Z391" s="89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2">
        <f t="shared" si="163"/>
        <v>45169</v>
      </c>
      <c r="B392" s="83">
        <f t="shared" ca="1" si="165"/>
        <v>1003.5938619999999</v>
      </c>
      <c r="C392" s="14">
        <f t="shared" si="166"/>
        <v>1000</v>
      </c>
      <c r="D392" s="58">
        <f t="shared" si="161"/>
        <v>45166</v>
      </c>
      <c r="E392" s="56">
        <f ca="1">IF(D392&lt;$B$1,VLOOKUP(D392,[1]DI!$A$4:$B$15000,2,FALSE),0)</f>
        <v>0.13150000000000001</v>
      </c>
      <c r="F392" s="14">
        <f t="shared" ca="1" si="167"/>
        <v>1.0004903700000001</v>
      </c>
      <c r="G392" s="85">
        <f t="shared" ca="1" si="168"/>
        <v>1.2055997492370201</v>
      </c>
      <c r="H392" s="85">
        <f t="shared" ca="1" si="169"/>
        <v>1.2020586895287999</v>
      </c>
      <c r="I392" s="14">
        <f t="shared" ca="1" si="170"/>
        <v>1.00294583</v>
      </c>
      <c r="J392" s="13">
        <f t="shared" si="162"/>
        <v>2.75E-2</v>
      </c>
      <c r="K392" s="29">
        <f t="shared" si="171"/>
        <v>45161</v>
      </c>
      <c r="L392" s="2">
        <f t="shared" si="172"/>
        <v>6</v>
      </c>
      <c r="M392" s="17">
        <f t="shared" si="173"/>
        <v>6</v>
      </c>
      <c r="N392" s="12">
        <f t="shared" si="174"/>
        <v>1.0006461289999999</v>
      </c>
      <c r="O392" s="12">
        <f t="shared" ca="1" si="175"/>
        <v>1.003593862</v>
      </c>
      <c r="P392" s="17">
        <f t="shared" si="176"/>
        <v>0</v>
      </c>
      <c r="Q392" s="14">
        <f t="shared" ca="1" si="177"/>
        <v>3.5938620000000001</v>
      </c>
      <c r="R392" s="20">
        <f t="shared" si="160"/>
        <v>0</v>
      </c>
      <c r="S392" s="14">
        <f t="shared" si="164"/>
        <v>0</v>
      </c>
      <c r="T392" s="4" t="str">
        <f t="shared" si="178"/>
        <v>J=</v>
      </c>
      <c r="U392" s="29">
        <f t="shared" si="179"/>
        <v>45191</v>
      </c>
      <c r="V392" s="3"/>
      <c r="W392" s="3"/>
      <c r="X392" s="116">
        <f>[2]Plan1!$A462</f>
        <v>50473</v>
      </c>
      <c r="Y392" s="117" t="str">
        <f>[2]Plan1!$C462</f>
        <v>Carnaval</v>
      </c>
      <c r="Z392" s="89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2">
        <f t="shared" si="163"/>
        <v>45170</v>
      </c>
      <c r="B393" s="83">
        <f t="shared" ca="1" si="165"/>
        <v>1004.194089</v>
      </c>
      <c r="C393" s="14">
        <f t="shared" si="166"/>
        <v>1000</v>
      </c>
      <c r="D393" s="58">
        <f t="shared" si="161"/>
        <v>45167</v>
      </c>
      <c r="E393" s="56">
        <f ca="1">IF(D393&lt;$B$1,VLOOKUP(D393,[1]DI!$A$4:$B$15000,2,FALSE),0)</f>
        <v>0.13150000000000001</v>
      </c>
      <c r="F393" s="14">
        <f t="shared" ca="1" si="167"/>
        <v>1.0004903700000001</v>
      </c>
      <c r="G393" s="85">
        <f t="shared" ca="1" si="168"/>
        <v>1.2061909391860499</v>
      </c>
      <c r="H393" s="85">
        <f t="shared" ca="1" si="169"/>
        <v>1.2020586895287999</v>
      </c>
      <c r="I393" s="14">
        <f t="shared" ca="1" si="170"/>
        <v>1.00343764</v>
      </c>
      <c r="J393" s="13">
        <f t="shared" si="162"/>
        <v>2.75E-2</v>
      </c>
      <c r="K393" s="29">
        <f t="shared" si="171"/>
        <v>45161</v>
      </c>
      <c r="L393" s="2">
        <f t="shared" si="172"/>
        <v>7</v>
      </c>
      <c r="M393" s="17">
        <f t="shared" si="173"/>
        <v>7</v>
      </c>
      <c r="N393" s="12">
        <f t="shared" si="174"/>
        <v>1.0007538579999999</v>
      </c>
      <c r="O393" s="12">
        <f t="shared" ca="1" si="175"/>
        <v>1.0041940890000001</v>
      </c>
      <c r="P393" s="17">
        <f t="shared" si="176"/>
        <v>0</v>
      </c>
      <c r="Q393" s="14">
        <f t="shared" ca="1" si="177"/>
        <v>4.194089</v>
      </c>
      <c r="R393" s="20">
        <f t="shared" si="160"/>
        <v>0</v>
      </c>
      <c r="S393" s="14">
        <f t="shared" si="164"/>
        <v>0</v>
      </c>
      <c r="T393" s="4" t="str">
        <f t="shared" si="178"/>
        <v>J=</v>
      </c>
      <c r="U393" s="29">
        <f t="shared" si="179"/>
        <v>45191</v>
      </c>
      <c r="V393" s="3"/>
      <c r="W393" s="3"/>
      <c r="X393" s="116">
        <f>[2]Plan1!$A463</f>
        <v>50516</v>
      </c>
      <c r="Y393" s="117" t="str">
        <f>[2]Plan1!$C463</f>
        <v>Tiradentes</v>
      </c>
      <c r="Z393" s="89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2">
        <f t="shared" si="163"/>
        <v>45173</v>
      </c>
      <c r="B394" s="83">
        <f t="shared" ca="1" si="165"/>
        <v>1004.79468399</v>
      </c>
      <c r="C394" s="14">
        <f t="shared" si="166"/>
        <v>1000</v>
      </c>
      <c r="D394" s="58">
        <f t="shared" si="161"/>
        <v>45168</v>
      </c>
      <c r="E394" s="56">
        <f ca="1">IF(D394&lt;$B$1,VLOOKUP(D394,[1]DI!$A$4:$B$15000,2,FALSE),0)</f>
        <v>0.13150000000000001</v>
      </c>
      <c r="F394" s="14">
        <f t="shared" ca="1" si="167"/>
        <v>1.0004903700000001</v>
      </c>
      <c r="G394" s="85">
        <f t="shared" ca="1" si="168"/>
        <v>1.2067824190369001</v>
      </c>
      <c r="H394" s="85">
        <f t="shared" ca="1" si="169"/>
        <v>1.2020586895287999</v>
      </c>
      <c r="I394" s="14">
        <f t="shared" ca="1" si="170"/>
        <v>1.0039297</v>
      </c>
      <c r="J394" s="13">
        <f t="shared" si="162"/>
        <v>2.75E-2</v>
      </c>
      <c r="K394" s="29">
        <f t="shared" si="171"/>
        <v>45161</v>
      </c>
      <c r="L394" s="2">
        <f t="shared" si="172"/>
        <v>8</v>
      </c>
      <c r="M394" s="17">
        <f t="shared" si="173"/>
        <v>8</v>
      </c>
      <c r="N394" s="12">
        <f t="shared" si="174"/>
        <v>1.000861598</v>
      </c>
      <c r="O394" s="12">
        <f t="shared" ca="1" si="175"/>
        <v>1.0047946839999999</v>
      </c>
      <c r="P394" s="17">
        <f t="shared" si="176"/>
        <v>0</v>
      </c>
      <c r="Q394" s="14">
        <f t="shared" ca="1" si="177"/>
        <v>4.7946839900000002</v>
      </c>
      <c r="R394" s="20">
        <f t="shared" si="160"/>
        <v>0</v>
      </c>
      <c r="S394" s="14">
        <f t="shared" si="164"/>
        <v>0</v>
      </c>
      <c r="T394" s="4" t="str">
        <f t="shared" si="178"/>
        <v>J=</v>
      </c>
      <c r="U394" s="29">
        <f t="shared" si="179"/>
        <v>45191</v>
      </c>
      <c r="V394" s="3"/>
      <c r="W394" s="3"/>
      <c r="X394" s="116">
        <f>[2]Plan1!$A464</f>
        <v>50518</v>
      </c>
      <c r="Y394" s="117" t="str">
        <f>[2]Plan1!$C464</f>
        <v>Paixão de Cristo</v>
      </c>
      <c r="Z394" s="89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2">
        <f t="shared" si="163"/>
        <v>45174</v>
      </c>
      <c r="B395" s="83">
        <f t="shared" ca="1" si="165"/>
        <v>1005.395636</v>
      </c>
      <c r="C395" s="14">
        <f t="shared" si="166"/>
        <v>1000</v>
      </c>
      <c r="D395" s="58">
        <f t="shared" si="161"/>
        <v>45169</v>
      </c>
      <c r="E395" s="56">
        <f ca="1">IF(D395&lt;$B$1,VLOOKUP(D395,[1]DI!$A$4:$B$15000,2,FALSE),0)</f>
        <v>0.13150000000000001</v>
      </c>
      <c r="F395" s="14">
        <f t="shared" ca="1" si="167"/>
        <v>1.0004903700000001</v>
      </c>
      <c r="G395" s="85">
        <f t="shared" ca="1" si="168"/>
        <v>1.20737418893172</v>
      </c>
      <c r="H395" s="85">
        <f t="shared" ca="1" si="169"/>
        <v>1.2020586895287999</v>
      </c>
      <c r="I395" s="14">
        <f t="shared" ca="1" si="170"/>
        <v>1.0044219999999999</v>
      </c>
      <c r="J395" s="13">
        <f t="shared" si="162"/>
        <v>2.75E-2</v>
      </c>
      <c r="K395" s="29">
        <f t="shared" si="171"/>
        <v>45161</v>
      </c>
      <c r="L395" s="2">
        <f t="shared" si="172"/>
        <v>9</v>
      </c>
      <c r="M395" s="17">
        <f t="shared" si="173"/>
        <v>9</v>
      </c>
      <c r="N395" s="12">
        <f t="shared" si="174"/>
        <v>1.0009693500000001</v>
      </c>
      <c r="O395" s="12">
        <f t="shared" ca="1" si="175"/>
        <v>1.005395636</v>
      </c>
      <c r="P395" s="17">
        <f t="shared" si="176"/>
        <v>0</v>
      </c>
      <c r="Q395" s="14">
        <f t="shared" ca="1" si="177"/>
        <v>5.3956359999999997</v>
      </c>
      <c r="R395" s="20">
        <f t="shared" si="160"/>
        <v>0</v>
      </c>
      <c r="S395" s="14">
        <f t="shared" si="164"/>
        <v>0</v>
      </c>
      <c r="T395" s="4" t="str">
        <f t="shared" si="178"/>
        <v>J=</v>
      </c>
      <c r="U395" s="29">
        <f t="shared" si="179"/>
        <v>45191</v>
      </c>
      <c r="V395" s="3"/>
      <c r="W395" s="3"/>
      <c r="X395" s="116">
        <f>[2]Plan1!$A465</f>
        <v>50526</v>
      </c>
      <c r="Y395" s="117" t="str">
        <f>[2]Plan1!$C465</f>
        <v>Dia do Trabalho</v>
      </c>
      <c r="Z395" s="89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2">
        <f t="shared" si="163"/>
        <v>45175</v>
      </c>
      <c r="B396" s="83">
        <f t="shared" ca="1" si="165"/>
        <v>1005.996938</v>
      </c>
      <c r="C396" s="14">
        <f t="shared" si="166"/>
        <v>1000</v>
      </c>
      <c r="D396" s="58">
        <f t="shared" si="161"/>
        <v>45170</v>
      </c>
      <c r="E396" s="56">
        <f ca="1">IF(D396&lt;$B$1,VLOOKUP(D396,[1]DI!$A$4:$B$15000,2,FALSE),0)</f>
        <v>0.13150000000000001</v>
      </c>
      <c r="F396" s="14">
        <f t="shared" ca="1" si="167"/>
        <v>1.0004903700000001</v>
      </c>
      <c r="G396" s="85">
        <f t="shared" ca="1" si="168"/>
        <v>1.2079662490127501</v>
      </c>
      <c r="H396" s="85">
        <f t="shared" ca="1" si="169"/>
        <v>1.2020586895287999</v>
      </c>
      <c r="I396" s="14">
        <f t="shared" ca="1" si="170"/>
        <v>1.00491453</v>
      </c>
      <c r="J396" s="13">
        <f t="shared" si="162"/>
        <v>2.75E-2</v>
      </c>
      <c r="K396" s="29">
        <f t="shared" si="171"/>
        <v>45161</v>
      </c>
      <c r="L396" s="2">
        <f t="shared" si="172"/>
        <v>10</v>
      </c>
      <c r="M396" s="17">
        <f t="shared" si="173"/>
        <v>10</v>
      </c>
      <c r="N396" s="12">
        <f t="shared" si="174"/>
        <v>1.0010771140000001</v>
      </c>
      <c r="O396" s="12">
        <f t="shared" ca="1" si="175"/>
        <v>1.005996938</v>
      </c>
      <c r="P396" s="17">
        <f t="shared" si="176"/>
        <v>0</v>
      </c>
      <c r="Q396" s="14">
        <f t="shared" ca="1" si="177"/>
        <v>5.9969380000000001</v>
      </c>
      <c r="R396" s="20">
        <f t="shared" ref="R396:R459" si="180">IF($P396&gt;0,VLOOKUP($P396,$X$12:$AD$150,7),0)</f>
        <v>0</v>
      </c>
      <c r="S396" s="14">
        <f t="shared" si="164"/>
        <v>0</v>
      </c>
      <c r="T396" s="4" t="str">
        <f t="shared" si="178"/>
        <v>J=</v>
      </c>
      <c r="U396" s="29">
        <f t="shared" si="179"/>
        <v>45191</v>
      </c>
      <c r="V396" s="3"/>
      <c r="W396" s="3"/>
      <c r="X396" s="116">
        <f>[2]Plan1!$A466</f>
        <v>50580</v>
      </c>
      <c r="Y396" s="117" t="str">
        <f>[2]Plan1!$C466</f>
        <v>Corpus Christi</v>
      </c>
      <c r="Z396" s="89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2">
        <f t="shared" si="163"/>
        <v>45177</v>
      </c>
      <c r="B397" s="83">
        <f t="shared" ca="1" si="165"/>
        <v>1006.598606</v>
      </c>
      <c r="C397" s="14">
        <f t="shared" si="166"/>
        <v>1000</v>
      </c>
      <c r="D397" s="58">
        <f t="shared" ref="D397:D460" si="181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7"/>
        <v>1.0004903700000001</v>
      </c>
      <c r="G397" s="85">
        <f t="shared" ca="1" si="168"/>
        <v>1.2085585994222801</v>
      </c>
      <c r="H397" s="85">
        <f t="shared" ca="1" si="169"/>
        <v>1.2020586895287999</v>
      </c>
      <c r="I397" s="14">
        <f t="shared" ca="1" si="170"/>
        <v>1.0054073100000001</v>
      </c>
      <c r="J397" s="13">
        <f t="shared" ref="J397:J460" si="182">J396</f>
        <v>2.75E-2</v>
      </c>
      <c r="K397" s="29">
        <f t="shared" si="171"/>
        <v>45161</v>
      </c>
      <c r="L397" s="2">
        <f t="shared" si="172"/>
        <v>11</v>
      </c>
      <c r="M397" s="17">
        <f t="shared" si="173"/>
        <v>11</v>
      </c>
      <c r="N397" s="12">
        <f t="shared" si="174"/>
        <v>1.0011848889999999</v>
      </c>
      <c r="O397" s="12">
        <f t="shared" ca="1" si="175"/>
        <v>1.0065986060000001</v>
      </c>
      <c r="P397" s="17">
        <f t="shared" si="176"/>
        <v>0</v>
      </c>
      <c r="Q397" s="14">
        <f t="shared" ca="1" si="177"/>
        <v>6.5986060000000002</v>
      </c>
      <c r="R397" s="20">
        <f t="shared" si="180"/>
        <v>0</v>
      </c>
      <c r="S397" s="14">
        <f t="shared" si="164"/>
        <v>0</v>
      </c>
      <c r="T397" s="4" t="str">
        <f t="shared" si="178"/>
        <v>J=</v>
      </c>
      <c r="U397" s="29">
        <f t="shared" si="179"/>
        <v>45191</v>
      </c>
      <c r="V397" s="3"/>
      <c r="W397" s="3"/>
      <c r="X397" s="116">
        <f>[2]Plan1!$A467</f>
        <v>50655</v>
      </c>
      <c r="Y397" s="117" t="str">
        <f>[2]Plan1!$C467</f>
        <v>Independência do Brasil</v>
      </c>
      <c r="Z397" s="89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2">
        <f t="shared" ref="A398:A461" si="183">WORKDAY(A397,1,X$160:X$483)</f>
        <v>45180</v>
      </c>
      <c r="B398" s="83">
        <f t="shared" ca="1" si="165"/>
        <v>1007.200643</v>
      </c>
      <c r="C398" s="14">
        <f t="shared" si="166"/>
        <v>1000</v>
      </c>
      <c r="D398" s="58">
        <f t="shared" si="181"/>
        <v>45174</v>
      </c>
      <c r="E398" s="56">
        <f ca="1">IF(D398&lt;$B$1,VLOOKUP(D398,[1]DI!$A$4:$B$15000,2,FALSE),0)</f>
        <v>0.13150000000000001</v>
      </c>
      <c r="F398" s="14">
        <f t="shared" ca="1" si="167"/>
        <v>1.0004903700000001</v>
      </c>
      <c r="G398" s="85">
        <f t="shared" ca="1" si="168"/>
        <v>1.2091512403026801</v>
      </c>
      <c r="H398" s="85">
        <f t="shared" ca="1" si="169"/>
        <v>1.2020586895287999</v>
      </c>
      <c r="I398" s="14">
        <f t="shared" ca="1" si="170"/>
        <v>1.0059003399999999</v>
      </c>
      <c r="J398" s="13">
        <f t="shared" si="182"/>
        <v>2.75E-2</v>
      </c>
      <c r="K398" s="29">
        <f t="shared" si="171"/>
        <v>45161</v>
      </c>
      <c r="L398" s="2">
        <f t="shared" si="172"/>
        <v>12</v>
      </c>
      <c r="M398" s="17">
        <f t="shared" si="173"/>
        <v>12</v>
      </c>
      <c r="N398" s="12">
        <f t="shared" si="174"/>
        <v>1.001292676</v>
      </c>
      <c r="O398" s="12">
        <f t="shared" ca="1" si="175"/>
        <v>1.007200643</v>
      </c>
      <c r="P398" s="17">
        <f t="shared" si="176"/>
        <v>0</v>
      </c>
      <c r="Q398" s="14">
        <f t="shared" ca="1" si="177"/>
        <v>7.2006430000000003</v>
      </c>
      <c r="R398" s="20">
        <f t="shared" si="180"/>
        <v>0</v>
      </c>
      <c r="S398" s="14">
        <f t="shared" ref="S398:S461" si="184">IF(P398&gt;0,TRUNC(R398*C398,8),0)</f>
        <v>0</v>
      </c>
      <c r="T398" s="4" t="str">
        <f t="shared" si="178"/>
        <v>J=</v>
      </c>
      <c r="U398" s="29">
        <f t="shared" si="179"/>
        <v>45191</v>
      </c>
      <c r="V398" s="3"/>
      <c r="W398" s="3"/>
      <c r="X398" s="116">
        <f>[2]Plan1!$A468</f>
        <v>50690</v>
      </c>
      <c r="Y398" s="117" t="str">
        <f>[2]Plan1!$C468</f>
        <v>Nossa Sr.a Aparecida - Padroeira do Brasil</v>
      </c>
      <c r="Z398" s="89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2">
        <f t="shared" si="183"/>
        <v>45181</v>
      </c>
      <c r="B399" s="83">
        <f t="shared" ca="1" si="165"/>
        <v>1007.803028</v>
      </c>
      <c r="C399" s="14">
        <f t="shared" si="166"/>
        <v>1000</v>
      </c>
      <c r="D399" s="58">
        <f t="shared" si="181"/>
        <v>45175</v>
      </c>
      <c r="E399" s="56">
        <f ca="1">IF(D399&lt;$B$1,VLOOKUP(D399,[1]DI!$A$4:$B$15000,2,FALSE),0)</f>
        <v>0.13150000000000001</v>
      </c>
      <c r="F399" s="14">
        <f t="shared" ca="1" si="167"/>
        <v>1.0004903700000001</v>
      </c>
      <c r="G399" s="85">
        <f t="shared" ca="1" si="168"/>
        <v>1.2097441717963899</v>
      </c>
      <c r="H399" s="85">
        <f t="shared" ca="1" si="169"/>
        <v>1.2020586895287999</v>
      </c>
      <c r="I399" s="14">
        <f t="shared" ca="1" si="170"/>
        <v>1.0063936</v>
      </c>
      <c r="J399" s="13">
        <f t="shared" si="182"/>
        <v>2.75E-2</v>
      </c>
      <c r="K399" s="29">
        <f t="shared" si="171"/>
        <v>45161</v>
      </c>
      <c r="L399" s="2">
        <f t="shared" si="172"/>
        <v>13</v>
      </c>
      <c r="M399" s="17">
        <f t="shared" si="173"/>
        <v>13</v>
      </c>
      <c r="N399" s="12">
        <f t="shared" si="174"/>
        <v>1.001400474</v>
      </c>
      <c r="O399" s="12">
        <f t="shared" ca="1" si="175"/>
        <v>1.0078030280000001</v>
      </c>
      <c r="P399" s="17">
        <f t="shared" si="176"/>
        <v>0</v>
      </c>
      <c r="Q399" s="14">
        <f t="shared" ca="1" si="177"/>
        <v>7.8030280000000003</v>
      </c>
      <c r="R399" s="20">
        <f t="shared" si="180"/>
        <v>0</v>
      </c>
      <c r="S399" s="14">
        <f t="shared" si="184"/>
        <v>0</v>
      </c>
      <c r="T399" s="4" t="str">
        <f t="shared" si="178"/>
        <v>J=</v>
      </c>
      <c r="U399" s="29">
        <f t="shared" si="179"/>
        <v>45191</v>
      </c>
      <c r="V399" s="3"/>
      <c r="W399" s="3"/>
      <c r="X399" s="116">
        <f>[2]Plan1!$A469</f>
        <v>50711</v>
      </c>
      <c r="Y399" s="117" t="str">
        <f>[2]Plan1!$C469</f>
        <v>Finados</v>
      </c>
      <c r="Z399" s="89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2">
        <f t="shared" si="183"/>
        <v>45182</v>
      </c>
      <c r="B400" s="83">
        <f t="shared" ca="1" si="165"/>
        <v>1008.40578299</v>
      </c>
      <c r="C400" s="14">
        <f t="shared" si="166"/>
        <v>1000</v>
      </c>
      <c r="D400" s="58">
        <f t="shared" si="181"/>
        <v>45177</v>
      </c>
      <c r="E400" s="56">
        <f ca="1">IF(D400&lt;$B$1,VLOOKUP(D400,[1]DI!$A$4:$B$15000,2,FALSE),0)</f>
        <v>0.13150000000000001</v>
      </c>
      <c r="F400" s="14">
        <f t="shared" ca="1" si="167"/>
        <v>1.0004903700000001</v>
      </c>
      <c r="G400" s="85">
        <f t="shared" ca="1" si="168"/>
        <v>1.2103373940459099</v>
      </c>
      <c r="H400" s="85">
        <f t="shared" ca="1" si="169"/>
        <v>1.2020586895287999</v>
      </c>
      <c r="I400" s="14">
        <f t="shared" ca="1" si="170"/>
        <v>1.0068871100000001</v>
      </c>
      <c r="J400" s="13">
        <f t="shared" si="182"/>
        <v>2.75E-2</v>
      </c>
      <c r="K400" s="29">
        <f t="shared" si="171"/>
        <v>45161</v>
      </c>
      <c r="L400" s="2">
        <f t="shared" si="172"/>
        <v>14</v>
      </c>
      <c r="M400" s="17">
        <f t="shared" si="173"/>
        <v>14</v>
      </c>
      <c r="N400" s="12">
        <f t="shared" si="174"/>
        <v>1.0015082850000001</v>
      </c>
      <c r="O400" s="12">
        <f t="shared" ca="1" si="175"/>
        <v>1.0084057829999999</v>
      </c>
      <c r="P400" s="17">
        <f t="shared" si="176"/>
        <v>0</v>
      </c>
      <c r="Q400" s="14">
        <f t="shared" ca="1" si="177"/>
        <v>8.4057829900000005</v>
      </c>
      <c r="R400" s="20">
        <f t="shared" si="180"/>
        <v>0</v>
      </c>
      <c r="S400" s="14">
        <f t="shared" si="184"/>
        <v>0</v>
      </c>
      <c r="T400" s="4" t="str">
        <f t="shared" si="178"/>
        <v>J=</v>
      </c>
      <c r="U400" s="29">
        <f t="shared" si="179"/>
        <v>45191</v>
      </c>
      <c r="V400" s="3"/>
      <c r="W400" s="3"/>
      <c r="X400" s="116">
        <f>[2]Plan1!$A470</f>
        <v>50724</v>
      </c>
      <c r="Y400" s="117" t="str">
        <f>[2]Plan1!$C470</f>
        <v>Proclamação da República</v>
      </c>
      <c r="Z400" s="89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2">
        <f t="shared" si="183"/>
        <v>45183</v>
      </c>
      <c r="B401" s="83">
        <f t="shared" ca="1" si="165"/>
        <v>1009.00888399</v>
      </c>
      <c r="C401" s="14">
        <f t="shared" si="166"/>
        <v>1000</v>
      </c>
      <c r="D401" s="58">
        <f t="shared" si="181"/>
        <v>45180</v>
      </c>
      <c r="E401" s="56">
        <f ca="1">IF(D401&lt;$B$1,VLOOKUP(D401,[1]DI!$A$4:$B$15000,2,FALSE),0)</f>
        <v>0.13150000000000001</v>
      </c>
      <c r="F401" s="14">
        <f t="shared" ca="1" si="167"/>
        <v>1.0004903700000001</v>
      </c>
      <c r="G401" s="85">
        <f t="shared" ca="1" si="168"/>
        <v>1.2109309071938299</v>
      </c>
      <c r="H401" s="85">
        <f t="shared" ca="1" si="169"/>
        <v>1.2020586895287999</v>
      </c>
      <c r="I401" s="14">
        <f t="shared" ca="1" si="170"/>
        <v>1.0073808500000001</v>
      </c>
      <c r="J401" s="13">
        <f t="shared" si="182"/>
        <v>2.75E-2</v>
      </c>
      <c r="K401" s="29">
        <f t="shared" si="171"/>
        <v>45161</v>
      </c>
      <c r="L401" s="2">
        <f t="shared" si="172"/>
        <v>15</v>
      </c>
      <c r="M401" s="17">
        <f t="shared" si="173"/>
        <v>15</v>
      </c>
      <c r="N401" s="12">
        <f t="shared" si="174"/>
        <v>1.001616106</v>
      </c>
      <c r="O401" s="12">
        <f t="shared" ca="1" si="175"/>
        <v>1.009008884</v>
      </c>
      <c r="P401" s="17">
        <f t="shared" si="176"/>
        <v>0</v>
      </c>
      <c r="Q401" s="14">
        <f t="shared" ca="1" si="177"/>
        <v>9.0088839899999993</v>
      </c>
      <c r="R401" s="20">
        <f t="shared" si="180"/>
        <v>0</v>
      </c>
      <c r="S401" s="14">
        <f t="shared" si="184"/>
        <v>0</v>
      </c>
      <c r="T401" s="4" t="str">
        <f t="shared" si="178"/>
        <v>J=</v>
      </c>
      <c r="U401" s="29">
        <f t="shared" si="179"/>
        <v>45191</v>
      </c>
      <c r="V401" s="3"/>
      <c r="W401" s="3"/>
      <c r="X401" s="116">
        <f>[2]Plan1!$A471</f>
        <v>50729</v>
      </c>
      <c r="Y401" s="117" t="str">
        <f>[2]Plan1!$C471</f>
        <v>Dia Nacional de Zumbi e da Consciência Negra</v>
      </c>
      <c r="Z401" s="89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2">
        <f t="shared" si="183"/>
        <v>45184</v>
      </c>
      <c r="B402" s="83">
        <f t="shared" ca="1" si="165"/>
        <v>1009.612355</v>
      </c>
      <c r="C402" s="14">
        <f t="shared" si="166"/>
        <v>1000</v>
      </c>
      <c r="D402" s="58">
        <f t="shared" si="181"/>
        <v>45181</v>
      </c>
      <c r="E402" s="56">
        <f ca="1">IF(D402&lt;$B$1,VLOOKUP(D402,[1]DI!$A$4:$B$15000,2,FALSE),0)</f>
        <v>0.13150000000000001</v>
      </c>
      <c r="F402" s="14">
        <f t="shared" ca="1" si="167"/>
        <v>1.0004903700000001</v>
      </c>
      <c r="G402" s="85">
        <f t="shared" ca="1" si="168"/>
        <v>1.2115247113827901</v>
      </c>
      <c r="H402" s="85">
        <f t="shared" ca="1" si="169"/>
        <v>1.2020586895287999</v>
      </c>
      <c r="I402" s="14">
        <f t="shared" ca="1" si="170"/>
        <v>1.0078748399999999</v>
      </c>
      <c r="J402" s="13">
        <f t="shared" si="182"/>
        <v>2.75E-2</v>
      </c>
      <c r="K402" s="29">
        <f t="shared" si="171"/>
        <v>45161</v>
      </c>
      <c r="L402" s="2">
        <f t="shared" si="172"/>
        <v>16</v>
      </c>
      <c r="M402" s="17">
        <f t="shared" si="173"/>
        <v>16</v>
      </c>
      <c r="N402" s="12">
        <f t="shared" si="174"/>
        <v>1.0017239389999999</v>
      </c>
      <c r="O402" s="12">
        <f t="shared" ca="1" si="175"/>
        <v>1.009612355</v>
      </c>
      <c r="P402" s="17">
        <f t="shared" si="176"/>
        <v>0</v>
      </c>
      <c r="Q402" s="14">
        <f t="shared" ca="1" si="177"/>
        <v>9.6123550000000009</v>
      </c>
      <c r="R402" s="20">
        <f t="shared" si="180"/>
        <v>0</v>
      </c>
      <c r="S402" s="14">
        <f t="shared" si="184"/>
        <v>0</v>
      </c>
      <c r="T402" s="4" t="str">
        <f t="shared" si="178"/>
        <v>J=</v>
      </c>
      <c r="U402" s="29">
        <f t="shared" si="179"/>
        <v>45191</v>
      </c>
      <c r="V402" s="3"/>
      <c r="W402" s="3"/>
      <c r="X402" s="116">
        <f>[2]Plan1!$A472</f>
        <v>50764</v>
      </c>
      <c r="Y402" s="117" t="str">
        <f>[2]Plan1!$C472</f>
        <v>Natal</v>
      </c>
      <c r="Z402" s="89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2">
        <f t="shared" si="183"/>
        <v>45187</v>
      </c>
      <c r="B403" s="83">
        <f t="shared" ca="1" si="165"/>
        <v>1010.21618399</v>
      </c>
      <c r="C403" s="14">
        <f t="shared" si="166"/>
        <v>1000</v>
      </c>
      <c r="D403" s="58">
        <f t="shared" si="181"/>
        <v>45182</v>
      </c>
      <c r="E403" s="56">
        <f ca="1">IF(D403&lt;$B$1,VLOOKUP(D403,[1]DI!$A$4:$B$15000,2,FALSE),0)</f>
        <v>0.13150000000000001</v>
      </c>
      <c r="F403" s="14">
        <f t="shared" ca="1" si="167"/>
        <v>1.0004903700000001</v>
      </c>
      <c r="G403" s="85">
        <f t="shared" ca="1" si="168"/>
        <v>1.21211880675551</v>
      </c>
      <c r="H403" s="85">
        <f t="shared" ca="1" si="169"/>
        <v>1.2020586895287999</v>
      </c>
      <c r="I403" s="14">
        <f t="shared" ca="1" si="170"/>
        <v>1.0083690700000001</v>
      </c>
      <c r="J403" s="13">
        <f t="shared" si="182"/>
        <v>2.75E-2</v>
      </c>
      <c r="K403" s="29">
        <f t="shared" si="171"/>
        <v>45161</v>
      </c>
      <c r="L403" s="2">
        <f t="shared" si="172"/>
        <v>17</v>
      </c>
      <c r="M403" s="17">
        <f t="shared" si="173"/>
        <v>17</v>
      </c>
      <c r="N403" s="12">
        <f t="shared" si="174"/>
        <v>1.0018317839999999</v>
      </c>
      <c r="O403" s="12">
        <f t="shared" ca="1" si="175"/>
        <v>1.0102161839999999</v>
      </c>
      <c r="P403" s="17">
        <f t="shared" si="176"/>
        <v>0</v>
      </c>
      <c r="Q403" s="14">
        <f t="shared" ca="1" si="177"/>
        <v>10.216183989999999</v>
      </c>
      <c r="R403" s="20">
        <f t="shared" si="180"/>
        <v>0</v>
      </c>
      <c r="S403" s="14">
        <f t="shared" si="184"/>
        <v>0</v>
      </c>
      <c r="T403" s="4" t="str">
        <f t="shared" si="178"/>
        <v>J=</v>
      </c>
      <c r="U403" s="29">
        <f t="shared" si="179"/>
        <v>45191</v>
      </c>
      <c r="V403" s="3"/>
      <c r="W403" s="3"/>
      <c r="X403" s="116">
        <f>[2]Plan1!$A473</f>
        <v>50771</v>
      </c>
      <c r="Y403" s="117" t="str">
        <f>[2]Plan1!$C473</f>
        <v>Confraternização Universal</v>
      </c>
      <c r="Z403" s="89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2">
        <f t="shared" si="183"/>
        <v>45188</v>
      </c>
      <c r="B404" s="83">
        <f t="shared" ca="1" si="165"/>
        <v>1010.820383</v>
      </c>
      <c r="C404" s="14">
        <f t="shared" si="166"/>
        <v>1000</v>
      </c>
      <c r="D404" s="58">
        <f t="shared" si="181"/>
        <v>45183</v>
      </c>
      <c r="E404" s="56">
        <f ca="1">IF(D404&lt;$B$1,VLOOKUP(D404,[1]DI!$A$4:$B$15000,2,FALSE),0)</f>
        <v>0.13150000000000001</v>
      </c>
      <c r="F404" s="14">
        <f t="shared" ca="1" si="167"/>
        <v>1.0004903700000001</v>
      </c>
      <c r="G404" s="85">
        <f t="shared" ca="1" si="168"/>
        <v>1.2127131934547799</v>
      </c>
      <c r="H404" s="85">
        <f t="shared" ca="1" si="169"/>
        <v>1.2020586895287999</v>
      </c>
      <c r="I404" s="14">
        <f t="shared" ca="1" si="170"/>
        <v>1.0088635500000001</v>
      </c>
      <c r="J404" s="13">
        <f t="shared" si="182"/>
        <v>2.75E-2</v>
      </c>
      <c r="K404" s="29">
        <f t="shared" si="171"/>
        <v>45161</v>
      </c>
      <c r="L404" s="2">
        <f t="shared" si="172"/>
        <v>18</v>
      </c>
      <c r="M404" s="17">
        <f t="shared" si="173"/>
        <v>18</v>
      </c>
      <c r="N404" s="12">
        <f t="shared" si="174"/>
        <v>1.0019396410000001</v>
      </c>
      <c r="O404" s="12">
        <f t="shared" ca="1" si="175"/>
        <v>1.010820383</v>
      </c>
      <c r="P404" s="17">
        <f t="shared" si="176"/>
        <v>0</v>
      </c>
      <c r="Q404" s="14">
        <f t="shared" ca="1" si="177"/>
        <v>10.820383</v>
      </c>
      <c r="R404" s="20">
        <f t="shared" si="180"/>
        <v>0</v>
      </c>
      <c r="S404" s="14">
        <f t="shared" si="184"/>
        <v>0</v>
      </c>
      <c r="T404" s="4" t="str">
        <f t="shared" si="178"/>
        <v>J=</v>
      </c>
      <c r="U404" s="29">
        <f t="shared" si="179"/>
        <v>45191</v>
      </c>
      <c r="V404" s="3"/>
      <c r="W404" s="3"/>
      <c r="X404" s="116">
        <f>[2]Plan1!$A474</f>
        <v>50822</v>
      </c>
      <c r="Y404" s="117" t="str">
        <f>[2]Plan1!$C474</f>
        <v>Carnaval</v>
      </c>
      <c r="Z404" s="89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2">
        <f t="shared" si="183"/>
        <v>45189</v>
      </c>
      <c r="B405" s="83">
        <f t="shared" ca="1" si="165"/>
        <v>1011.42493</v>
      </c>
      <c r="C405" s="14">
        <f t="shared" si="166"/>
        <v>1000</v>
      </c>
      <c r="D405" s="58">
        <f t="shared" si="181"/>
        <v>45184</v>
      </c>
      <c r="E405" s="56">
        <f ca="1">IF(D405&lt;$B$1,VLOOKUP(D405,[1]DI!$A$4:$B$15000,2,FALSE),0)</f>
        <v>0.13150000000000001</v>
      </c>
      <c r="F405" s="14">
        <f t="shared" ca="1" si="167"/>
        <v>1.0004903700000001</v>
      </c>
      <c r="G405" s="85">
        <f t="shared" ca="1" si="168"/>
        <v>1.21330787162345</v>
      </c>
      <c r="H405" s="85">
        <f t="shared" ca="1" si="169"/>
        <v>1.2020586895287999</v>
      </c>
      <c r="I405" s="14">
        <f t="shared" ca="1" si="170"/>
        <v>1.00935826</v>
      </c>
      <c r="J405" s="13">
        <f t="shared" si="182"/>
        <v>2.75E-2</v>
      </c>
      <c r="K405" s="29">
        <f t="shared" si="171"/>
        <v>45161</v>
      </c>
      <c r="L405" s="2">
        <f t="shared" si="172"/>
        <v>19</v>
      </c>
      <c r="M405" s="17">
        <f t="shared" si="173"/>
        <v>19</v>
      </c>
      <c r="N405" s="12">
        <f t="shared" si="174"/>
        <v>1.0020475090000001</v>
      </c>
      <c r="O405" s="12">
        <f t="shared" ca="1" si="175"/>
        <v>1.01142493</v>
      </c>
      <c r="P405" s="17">
        <f t="shared" si="176"/>
        <v>0</v>
      </c>
      <c r="Q405" s="14">
        <f t="shared" ca="1" si="177"/>
        <v>11.42493</v>
      </c>
      <c r="R405" s="20">
        <f t="shared" si="180"/>
        <v>0</v>
      </c>
      <c r="S405" s="14">
        <f t="shared" si="184"/>
        <v>0</v>
      </c>
      <c r="T405" s="4" t="str">
        <f t="shared" si="178"/>
        <v>J=</v>
      </c>
      <c r="U405" s="29">
        <f t="shared" si="179"/>
        <v>45191</v>
      </c>
      <c r="V405" s="3"/>
      <c r="W405" s="3"/>
      <c r="X405" s="116">
        <f>[2]Plan1!$A475</f>
        <v>50823</v>
      </c>
      <c r="Y405" s="117" t="str">
        <f>[2]Plan1!$C475</f>
        <v>Carnaval</v>
      </c>
      <c r="Z405" s="89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2">
        <f t="shared" si="183"/>
        <v>45190</v>
      </c>
      <c r="B406" s="83">
        <f t="shared" ca="1" si="165"/>
        <v>1012.02984599</v>
      </c>
      <c r="C406" s="14">
        <f t="shared" si="166"/>
        <v>1000</v>
      </c>
      <c r="D406" s="58">
        <f t="shared" si="181"/>
        <v>45187</v>
      </c>
      <c r="E406" s="56">
        <f ca="1">IF(D406&lt;$B$1,VLOOKUP(D406,[1]DI!$A$4:$B$15000,2,FALSE),0)</f>
        <v>0.13150000000000001</v>
      </c>
      <c r="F406" s="14">
        <f t="shared" ca="1" si="167"/>
        <v>1.0004903700000001</v>
      </c>
      <c r="G406" s="85">
        <f t="shared" ca="1" si="168"/>
        <v>1.2139028414044599</v>
      </c>
      <c r="H406" s="85">
        <f t="shared" ca="1" si="169"/>
        <v>1.2020586895287999</v>
      </c>
      <c r="I406" s="14">
        <f t="shared" ca="1" si="170"/>
        <v>1.0098532200000001</v>
      </c>
      <c r="J406" s="13">
        <f t="shared" si="182"/>
        <v>2.75E-2</v>
      </c>
      <c r="K406" s="29">
        <f t="shared" si="171"/>
        <v>45161</v>
      </c>
      <c r="L406" s="2">
        <f t="shared" si="172"/>
        <v>20</v>
      </c>
      <c r="M406" s="17">
        <f t="shared" si="173"/>
        <v>20</v>
      </c>
      <c r="N406" s="12">
        <f t="shared" si="174"/>
        <v>1.002155388</v>
      </c>
      <c r="O406" s="12">
        <f t="shared" ca="1" si="175"/>
        <v>1.0120298459999999</v>
      </c>
      <c r="P406" s="17">
        <f t="shared" si="176"/>
        <v>0</v>
      </c>
      <c r="Q406" s="14">
        <f t="shared" ca="1" si="177"/>
        <v>12.02984599</v>
      </c>
      <c r="R406" s="20">
        <f t="shared" si="180"/>
        <v>0</v>
      </c>
      <c r="S406" s="14">
        <f t="shared" si="184"/>
        <v>0</v>
      </c>
      <c r="T406" s="4" t="str">
        <f t="shared" si="178"/>
        <v>J=</v>
      </c>
      <c r="U406" s="29">
        <f t="shared" si="179"/>
        <v>45191</v>
      </c>
      <c r="V406" s="3"/>
      <c r="W406" s="3"/>
      <c r="X406" s="116">
        <f>[2]Plan1!$A476</f>
        <v>50868</v>
      </c>
      <c r="Y406" s="117" t="str">
        <f>[2]Plan1!$C476</f>
        <v>Paixão de Cristo</v>
      </c>
      <c r="Z406" s="89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2">
        <f t="shared" si="183"/>
        <v>45191</v>
      </c>
      <c r="B407" s="83">
        <f t="shared" ca="1" si="165"/>
        <v>1012.635121</v>
      </c>
      <c r="C407" s="14">
        <f t="shared" si="166"/>
        <v>1000</v>
      </c>
      <c r="D407" s="58">
        <f t="shared" si="181"/>
        <v>45188</v>
      </c>
      <c r="E407" s="56">
        <f ca="1">IF(D407&lt;$B$1,VLOOKUP(D407,[1]DI!$A$4:$B$15000,2,FALSE),0)</f>
        <v>0.13150000000000001</v>
      </c>
      <c r="F407" s="14">
        <f t="shared" ca="1" si="167"/>
        <v>1.0004903700000001</v>
      </c>
      <c r="G407" s="85">
        <f t="shared" ca="1" si="168"/>
        <v>1.2144981029408</v>
      </c>
      <c r="H407" s="85">
        <f t="shared" ca="1" si="169"/>
        <v>1.2020586895287999</v>
      </c>
      <c r="I407" s="14">
        <f t="shared" ca="1" si="170"/>
        <v>1.0103484199999999</v>
      </c>
      <c r="J407" s="13">
        <f t="shared" si="182"/>
        <v>2.75E-2</v>
      </c>
      <c r="K407" s="29">
        <f t="shared" si="171"/>
        <v>45161</v>
      </c>
      <c r="L407" s="2">
        <f t="shared" si="172"/>
        <v>21</v>
      </c>
      <c r="M407" s="17">
        <f t="shared" si="173"/>
        <v>21</v>
      </c>
      <c r="N407" s="12">
        <f t="shared" si="174"/>
        <v>1.00226328</v>
      </c>
      <c r="O407" s="12">
        <f t="shared" ca="1" si="175"/>
        <v>1.012635121</v>
      </c>
      <c r="P407" s="17">
        <f t="shared" si="176"/>
        <v>19</v>
      </c>
      <c r="Q407" s="14">
        <f t="shared" ca="1" si="177"/>
        <v>12.635121</v>
      </c>
      <c r="R407" s="20">
        <f t="shared" si="180"/>
        <v>0</v>
      </c>
      <c r="S407" s="14">
        <f t="shared" si="184"/>
        <v>0</v>
      </c>
      <c r="T407" s="4" t="str">
        <f t="shared" si="178"/>
        <v>J=</v>
      </c>
      <c r="U407" s="29">
        <f t="shared" si="179"/>
        <v>45191</v>
      </c>
      <c r="V407" s="3"/>
      <c r="W407" s="3"/>
      <c r="X407" s="116">
        <f>[2]Plan1!$A477</f>
        <v>50881</v>
      </c>
      <c r="Y407" s="117" t="str">
        <f>[2]Plan1!$C477</f>
        <v>Tiradentes</v>
      </c>
      <c r="Z407" s="89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2">
        <f t="shared" si="183"/>
        <v>45194</v>
      </c>
      <c r="B408" s="83">
        <f t="shared" ca="1" si="165"/>
        <v>1000.598082</v>
      </c>
      <c r="C408" s="14">
        <f t="shared" si="166"/>
        <v>1000</v>
      </c>
      <c r="D408" s="58">
        <f t="shared" si="181"/>
        <v>45189</v>
      </c>
      <c r="E408" s="56">
        <f ca="1">IF(D408&lt;$B$1,VLOOKUP(D408,[1]DI!$A$4:$B$15000,2,FALSE),0)</f>
        <v>0.13150000000000001</v>
      </c>
      <c r="F408" s="14">
        <f t="shared" ca="1" si="167"/>
        <v>1.0004903700000001</v>
      </c>
      <c r="G408" s="85">
        <f t="shared" ca="1" si="168"/>
        <v>1.2150936563755399</v>
      </c>
      <c r="H408" s="85">
        <f t="shared" ca="1" si="169"/>
        <v>1.2144981029408</v>
      </c>
      <c r="I408" s="14">
        <f t="shared" ca="1" si="170"/>
        <v>1.0004903700000001</v>
      </c>
      <c r="J408" s="13">
        <f t="shared" si="182"/>
        <v>2.75E-2</v>
      </c>
      <c r="K408" s="29">
        <f t="shared" si="171"/>
        <v>45191</v>
      </c>
      <c r="L408" s="2">
        <f t="shared" si="172"/>
        <v>1</v>
      </c>
      <c r="M408" s="17">
        <f t="shared" si="173"/>
        <v>1</v>
      </c>
      <c r="N408" s="12">
        <f t="shared" si="174"/>
        <v>1.000107659</v>
      </c>
      <c r="O408" s="12">
        <f t="shared" ca="1" si="175"/>
        <v>1.000598082</v>
      </c>
      <c r="P408" s="17">
        <f t="shared" si="176"/>
        <v>0</v>
      </c>
      <c r="Q408" s="14">
        <f t="shared" ca="1" si="177"/>
        <v>0.598082</v>
      </c>
      <c r="R408" s="20">
        <f t="shared" si="180"/>
        <v>0</v>
      </c>
      <c r="S408" s="14">
        <f t="shared" si="184"/>
        <v>0</v>
      </c>
      <c r="T408" s="4" t="str">
        <f t="shared" si="178"/>
        <v>J=</v>
      </c>
      <c r="U408" s="29">
        <f t="shared" si="179"/>
        <v>45222</v>
      </c>
      <c r="V408" s="3"/>
      <c r="W408" s="3"/>
      <c r="X408" s="116">
        <f>[2]Plan1!$A478</f>
        <v>50891</v>
      </c>
      <c r="Y408" s="117" t="str">
        <f>[2]Plan1!$C478</f>
        <v>Dia do Trabalho</v>
      </c>
      <c r="Z408" s="89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2">
        <f t="shared" si="183"/>
        <v>45195</v>
      </c>
      <c r="B409" s="83">
        <f t="shared" ca="1" si="165"/>
        <v>1001.196521</v>
      </c>
      <c r="C409" s="14">
        <f t="shared" si="166"/>
        <v>1000</v>
      </c>
      <c r="D409" s="58">
        <f t="shared" si="181"/>
        <v>45190</v>
      </c>
      <c r="E409" s="56">
        <f ca="1">IF(D409&lt;$B$1,VLOOKUP(D409,[1]DI!$A$4:$B$15000,2,FALSE),0)</f>
        <v>0.1265</v>
      </c>
      <c r="F409" s="14">
        <f t="shared" ca="1" si="167"/>
        <v>1.0004727899999999</v>
      </c>
      <c r="G409" s="85">
        <f t="shared" ca="1" si="168"/>
        <v>1.2156895018518199</v>
      </c>
      <c r="H409" s="85">
        <f t="shared" ca="1" si="169"/>
        <v>1.2144981029408</v>
      </c>
      <c r="I409" s="14">
        <f t="shared" ca="1" si="170"/>
        <v>1.00098098</v>
      </c>
      <c r="J409" s="13">
        <f t="shared" si="182"/>
        <v>2.75E-2</v>
      </c>
      <c r="K409" s="29">
        <f t="shared" si="171"/>
        <v>45191</v>
      </c>
      <c r="L409" s="2">
        <f t="shared" si="172"/>
        <v>2</v>
      </c>
      <c r="M409" s="17">
        <f t="shared" si="173"/>
        <v>2</v>
      </c>
      <c r="N409" s="12">
        <f t="shared" si="174"/>
        <v>1.0002153300000001</v>
      </c>
      <c r="O409" s="12">
        <f t="shared" ca="1" si="175"/>
        <v>1.001196521</v>
      </c>
      <c r="P409" s="17">
        <f t="shared" si="176"/>
        <v>0</v>
      </c>
      <c r="Q409" s="14">
        <f t="shared" ca="1" si="177"/>
        <v>1.1965209999999999</v>
      </c>
      <c r="R409" s="20">
        <f t="shared" si="180"/>
        <v>0</v>
      </c>
      <c r="S409" s="14">
        <f t="shared" si="184"/>
        <v>0</v>
      </c>
      <c r="T409" s="4" t="str">
        <f t="shared" si="178"/>
        <v>J=</v>
      </c>
      <c r="U409" s="29">
        <f t="shared" si="179"/>
        <v>45222</v>
      </c>
      <c r="V409" s="3"/>
      <c r="W409" s="3"/>
      <c r="X409" s="116">
        <f>[2]Plan1!$A479</f>
        <v>50930</v>
      </c>
      <c r="Y409" s="117" t="str">
        <f>[2]Plan1!$C479</f>
        <v>Corpus Christi</v>
      </c>
      <c r="Z409" s="89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2">
        <f t="shared" si="183"/>
        <v>45196</v>
      </c>
      <c r="B410" s="83">
        <f t="shared" ca="1" si="165"/>
        <v>1001.7777119899999</v>
      </c>
      <c r="C410" s="14">
        <f t="shared" si="166"/>
        <v>1000</v>
      </c>
      <c r="D410" s="58">
        <f t="shared" si="181"/>
        <v>45191</v>
      </c>
      <c r="E410" s="56">
        <f ca="1">IF(D410&lt;$B$1,VLOOKUP(D410,[1]DI!$A$4:$B$15000,2,FALSE),0)</f>
        <v>0.1265</v>
      </c>
      <c r="F410" s="14">
        <f t="shared" ca="1" si="167"/>
        <v>1.0004727899999999</v>
      </c>
      <c r="G410" s="85">
        <f t="shared" ca="1" si="168"/>
        <v>1.2162642676913999</v>
      </c>
      <c r="H410" s="85">
        <f t="shared" ca="1" si="169"/>
        <v>1.2144981029408</v>
      </c>
      <c r="I410" s="14">
        <f t="shared" ca="1" si="170"/>
        <v>1.00145423</v>
      </c>
      <c r="J410" s="13">
        <f t="shared" si="182"/>
        <v>2.75E-2</v>
      </c>
      <c r="K410" s="29">
        <f t="shared" si="171"/>
        <v>45191</v>
      </c>
      <c r="L410" s="2">
        <f t="shared" si="172"/>
        <v>3</v>
      </c>
      <c r="M410" s="17">
        <f t="shared" si="173"/>
        <v>3</v>
      </c>
      <c r="N410" s="12">
        <f t="shared" si="174"/>
        <v>1.000323012</v>
      </c>
      <c r="O410" s="12">
        <f t="shared" ca="1" si="175"/>
        <v>1.001777712</v>
      </c>
      <c r="P410" s="17">
        <f t="shared" si="176"/>
        <v>0</v>
      </c>
      <c r="Q410" s="14">
        <f t="shared" ca="1" si="177"/>
        <v>1.77771199</v>
      </c>
      <c r="R410" s="20">
        <f t="shared" si="180"/>
        <v>0</v>
      </c>
      <c r="S410" s="14">
        <f t="shared" si="184"/>
        <v>0</v>
      </c>
      <c r="T410" s="4" t="str">
        <f t="shared" si="178"/>
        <v>J=</v>
      </c>
      <c r="U410" s="29">
        <f t="shared" si="179"/>
        <v>45222</v>
      </c>
      <c r="V410" s="3"/>
      <c r="W410" s="3"/>
      <c r="X410" s="116">
        <f>[2]Plan1!$A480</f>
        <v>51020</v>
      </c>
      <c r="Y410" s="117" t="str">
        <f>[2]Plan1!$C480</f>
        <v>Independência do Brasil</v>
      </c>
      <c r="Z410" s="89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2">
        <f t="shared" si="183"/>
        <v>45197</v>
      </c>
      <c r="B411" s="83">
        <f t="shared" ca="1" si="165"/>
        <v>1002.35924599</v>
      </c>
      <c r="C411" s="14">
        <f t="shared" si="166"/>
        <v>1000</v>
      </c>
      <c r="D411" s="58">
        <f t="shared" si="181"/>
        <v>45194</v>
      </c>
      <c r="E411" s="56">
        <f ca="1">IF(D411&lt;$B$1,VLOOKUP(D411,[1]DI!$A$4:$B$15000,2,FALSE),0)</f>
        <v>0.1265</v>
      </c>
      <c r="F411" s="14">
        <f t="shared" ca="1" si="167"/>
        <v>1.0004727899999999</v>
      </c>
      <c r="G411" s="85">
        <f t="shared" ca="1" si="168"/>
        <v>1.2168393052745199</v>
      </c>
      <c r="H411" s="85">
        <f t="shared" ca="1" si="169"/>
        <v>1.2144981029408</v>
      </c>
      <c r="I411" s="14">
        <f t="shared" ca="1" si="170"/>
        <v>1.0019277099999999</v>
      </c>
      <c r="J411" s="13">
        <f t="shared" si="182"/>
        <v>2.75E-2</v>
      </c>
      <c r="K411" s="29">
        <f t="shared" si="171"/>
        <v>45191</v>
      </c>
      <c r="L411" s="2">
        <f t="shared" si="172"/>
        <v>4</v>
      </c>
      <c r="M411" s="17">
        <f t="shared" si="173"/>
        <v>4</v>
      </c>
      <c r="N411" s="12">
        <f t="shared" si="174"/>
        <v>1.0004307059999999</v>
      </c>
      <c r="O411" s="12">
        <f t="shared" ca="1" si="175"/>
        <v>1.0023592459999999</v>
      </c>
      <c r="P411" s="17">
        <f t="shared" si="176"/>
        <v>0</v>
      </c>
      <c r="Q411" s="14">
        <f t="shared" ca="1" si="177"/>
        <v>2.3592459899999998</v>
      </c>
      <c r="R411" s="20">
        <f t="shared" si="180"/>
        <v>0</v>
      </c>
      <c r="S411" s="14">
        <f t="shared" si="184"/>
        <v>0</v>
      </c>
      <c r="T411" s="4" t="str">
        <f t="shared" si="178"/>
        <v>J=</v>
      </c>
      <c r="U411" s="29">
        <f t="shared" si="179"/>
        <v>45222</v>
      </c>
      <c r="V411" s="3"/>
      <c r="W411" s="3"/>
      <c r="X411" s="116">
        <f>[2]Plan1!$A481</f>
        <v>51055</v>
      </c>
      <c r="Y411" s="117" t="str">
        <f>[2]Plan1!$C481</f>
        <v>Nossa Sr.a Aparecida - Padroeira do Brasil</v>
      </c>
      <c r="Z411" s="89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2">
        <f t="shared" si="183"/>
        <v>45198</v>
      </c>
      <c r="B412" s="83">
        <f t="shared" ca="1" si="165"/>
        <v>1002.941115</v>
      </c>
      <c r="C412" s="14">
        <f t="shared" si="166"/>
        <v>1000</v>
      </c>
      <c r="D412" s="58">
        <f t="shared" si="181"/>
        <v>45195</v>
      </c>
      <c r="E412" s="56">
        <f ca="1">IF(D412&lt;$B$1,VLOOKUP(D412,[1]DI!$A$4:$B$15000,2,FALSE),0)</f>
        <v>0.1265</v>
      </c>
      <c r="F412" s="14">
        <f t="shared" ca="1" si="167"/>
        <v>1.0004727899999999</v>
      </c>
      <c r="G412" s="85">
        <f t="shared" ca="1" si="168"/>
        <v>1.2174146147296601</v>
      </c>
      <c r="H412" s="85">
        <f t="shared" ca="1" si="169"/>
        <v>1.2144981029408</v>
      </c>
      <c r="I412" s="14">
        <f t="shared" ca="1" si="170"/>
        <v>1.00240141</v>
      </c>
      <c r="J412" s="13">
        <f t="shared" si="182"/>
        <v>2.75E-2</v>
      </c>
      <c r="K412" s="29">
        <f t="shared" si="171"/>
        <v>45191</v>
      </c>
      <c r="L412" s="2">
        <f t="shared" si="172"/>
        <v>5</v>
      </c>
      <c r="M412" s="17">
        <f t="shared" si="173"/>
        <v>5</v>
      </c>
      <c r="N412" s="12">
        <f t="shared" si="174"/>
        <v>1.000538412</v>
      </c>
      <c r="O412" s="12">
        <f t="shared" ca="1" si="175"/>
        <v>1.002941115</v>
      </c>
      <c r="P412" s="17">
        <f t="shared" si="176"/>
        <v>0</v>
      </c>
      <c r="Q412" s="14">
        <f t="shared" ca="1" si="177"/>
        <v>2.9411149999999999</v>
      </c>
      <c r="R412" s="20">
        <f t="shared" si="180"/>
        <v>0</v>
      </c>
      <c r="S412" s="14">
        <f t="shared" si="184"/>
        <v>0</v>
      </c>
      <c r="T412" s="4" t="str">
        <f t="shared" si="178"/>
        <v>J=</v>
      </c>
      <c r="U412" s="29">
        <f t="shared" si="179"/>
        <v>45222</v>
      </c>
      <c r="V412" s="3"/>
      <c r="W412" s="3"/>
      <c r="X412" s="116">
        <f>[2]Plan1!$A482</f>
        <v>51076</v>
      </c>
      <c r="Y412" s="117" t="str">
        <f>[2]Plan1!$C482</f>
        <v>Finados</v>
      </c>
      <c r="Z412" s="89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2">
        <f t="shared" si="183"/>
        <v>45201</v>
      </c>
      <c r="B413" s="83">
        <f t="shared" ca="1" si="165"/>
        <v>1003.52332699</v>
      </c>
      <c r="C413" s="14">
        <f t="shared" si="166"/>
        <v>1000</v>
      </c>
      <c r="D413" s="58">
        <f t="shared" si="181"/>
        <v>45196</v>
      </c>
      <c r="E413" s="56">
        <f ca="1">IF(D413&lt;$B$1,VLOOKUP(D413,[1]DI!$A$4:$B$15000,2,FALSE),0)</f>
        <v>0.1265</v>
      </c>
      <c r="F413" s="14">
        <f t="shared" ca="1" si="167"/>
        <v>1.0004727899999999</v>
      </c>
      <c r="G413" s="85">
        <f t="shared" ca="1" si="168"/>
        <v>1.2179901961853601</v>
      </c>
      <c r="H413" s="85">
        <f t="shared" ca="1" si="169"/>
        <v>1.2144981029408</v>
      </c>
      <c r="I413" s="14">
        <f t="shared" ca="1" si="170"/>
        <v>1.0028753399999999</v>
      </c>
      <c r="J413" s="13">
        <f t="shared" si="182"/>
        <v>2.75E-2</v>
      </c>
      <c r="K413" s="29">
        <f t="shared" si="171"/>
        <v>45191</v>
      </c>
      <c r="L413" s="2">
        <f t="shared" si="172"/>
        <v>6</v>
      </c>
      <c r="M413" s="17">
        <f t="shared" si="173"/>
        <v>6</v>
      </c>
      <c r="N413" s="12">
        <f t="shared" si="174"/>
        <v>1.0006461289999999</v>
      </c>
      <c r="O413" s="12">
        <f t="shared" ca="1" si="175"/>
        <v>1.0035233269999999</v>
      </c>
      <c r="P413" s="17">
        <f t="shared" si="176"/>
        <v>0</v>
      </c>
      <c r="Q413" s="14">
        <f t="shared" ca="1" si="177"/>
        <v>3.5233269900000002</v>
      </c>
      <c r="R413" s="20">
        <f t="shared" si="180"/>
        <v>0</v>
      </c>
      <c r="S413" s="14">
        <f t="shared" si="184"/>
        <v>0</v>
      </c>
      <c r="T413" s="4" t="str">
        <f t="shared" si="178"/>
        <v>J=</v>
      </c>
      <c r="U413" s="29">
        <f t="shared" si="179"/>
        <v>45222</v>
      </c>
      <c r="V413" s="3"/>
      <c r="W413" s="3"/>
      <c r="X413" s="116">
        <f>[2]Plan1!$A483</f>
        <v>51089</v>
      </c>
      <c r="Y413" s="117" t="str">
        <f>[2]Plan1!$C483</f>
        <v>Proclamação da República</v>
      </c>
      <c r="Z413" s="89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2">
        <f t="shared" si="183"/>
        <v>45202</v>
      </c>
      <c r="B414" s="83">
        <f t="shared" ca="1" si="165"/>
        <v>1004.105873</v>
      </c>
      <c r="C414" s="14">
        <f t="shared" si="166"/>
        <v>1000</v>
      </c>
      <c r="D414" s="58">
        <f t="shared" si="181"/>
        <v>45197</v>
      </c>
      <c r="E414" s="56">
        <f ca="1">IF(D414&lt;$B$1,VLOOKUP(D414,[1]DI!$A$4:$B$15000,2,FALSE),0)</f>
        <v>0.1265</v>
      </c>
      <c r="F414" s="14">
        <f t="shared" ca="1" si="167"/>
        <v>1.0004727899999999</v>
      </c>
      <c r="G414" s="85">
        <f t="shared" ca="1" si="168"/>
        <v>1.21856604977021</v>
      </c>
      <c r="H414" s="85">
        <f t="shared" ca="1" si="169"/>
        <v>1.2144981029408</v>
      </c>
      <c r="I414" s="14">
        <f t="shared" ca="1" si="170"/>
        <v>1.00334949</v>
      </c>
      <c r="J414" s="13">
        <f t="shared" si="182"/>
        <v>2.75E-2</v>
      </c>
      <c r="K414" s="29">
        <f t="shared" si="171"/>
        <v>45191</v>
      </c>
      <c r="L414" s="2">
        <f t="shared" si="172"/>
        <v>7</v>
      </c>
      <c r="M414" s="17">
        <f t="shared" si="173"/>
        <v>7</v>
      </c>
      <c r="N414" s="12">
        <f t="shared" si="174"/>
        <v>1.0007538579999999</v>
      </c>
      <c r="O414" s="12">
        <f t="shared" ca="1" si="175"/>
        <v>1.0041058730000001</v>
      </c>
      <c r="P414" s="17">
        <f t="shared" si="176"/>
        <v>0</v>
      </c>
      <c r="Q414" s="14">
        <f t="shared" ca="1" si="177"/>
        <v>4.1058729999999999</v>
      </c>
      <c r="R414" s="20">
        <f t="shared" si="180"/>
        <v>0</v>
      </c>
      <c r="S414" s="14">
        <f t="shared" si="184"/>
        <v>0</v>
      </c>
      <c r="T414" s="4" t="str">
        <f t="shared" si="178"/>
        <v>J=</v>
      </c>
      <c r="U414" s="29">
        <f t="shared" si="179"/>
        <v>45222</v>
      </c>
      <c r="V414" s="3"/>
      <c r="W414" s="3"/>
      <c r="X414" s="116">
        <f>[2]Plan1!$A484</f>
        <v>51094</v>
      </c>
      <c r="Y414" s="117" t="str">
        <f>[2]Plan1!$C484</f>
        <v>Dia Nacional de Zumbi e da Consciência Negra</v>
      </c>
      <c r="Z414" s="89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2">
        <f t="shared" si="183"/>
        <v>45203</v>
      </c>
      <c r="B415" s="83">
        <f t="shared" ca="1" si="165"/>
        <v>1004.68875299</v>
      </c>
      <c r="C415" s="14">
        <f t="shared" si="166"/>
        <v>1000</v>
      </c>
      <c r="D415" s="58">
        <f t="shared" si="181"/>
        <v>45198</v>
      </c>
      <c r="E415" s="56">
        <f ca="1">IF(D415&lt;$B$1,VLOOKUP(D415,[1]DI!$A$4:$B$15000,2,FALSE),0)</f>
        <v>0.1265</v>
      </c>
      <c r="F415" s="14">
        <f t="shared" ca="1" si="167"/>
        <v>1.0004727899999999</v>
      </c>
      <c r="G415" s="85">
        <f t="shared" ca="1" si="168"/>
        <v>1.21914217561288</v>
      </c>
      <c r="H415" s="85">
        <f t="shared" ca="1" si="169"/>
        <v>1.2144981029408</v>
      </c>
      <c r="I415" s="14">
        <f t="shared" ca="1" si="170"/>
        <v>1.00382386</v>
      </c>
      <c r="J415" s="13">
        <f t="shared" si="182"/>
        <v>2.75E-2</v>
      </c>
      <c r="K415" s="29">
        <f t="shared" si="171"/>
        <v>45191</v>
      </c>
      <c r="L415" s="2">
        <f t="shared" si="172"/>
        <v>8</v>
      </c>
      <c r="M415" s="17">
        <f t="shared" si="173"/>
        <v>8</v>
      </c>
      <c r="N415" s="12">
        <f t="shared" si="174"/>
        <v>1.000861598</v>
      </c>
      <c r="O415" s="12">
        <f t="shared" ca="1" si="175"/>
        <v>1.0046887529999999</v>
      </c>
      <c r="P415" s="17">
        <f t="shared" si="176"/>
        <v>0</v>
      </c>
      <c r="Q415" s="14">
        <f t="shared" ca="1" si="177"/>
        <v>4.6887529900000002</v>
      </c>
      <c r="R415" s="20">
        <f t="shared" si="180"/>
        <v>0</v>
      </c>
      <c r="S415" s="14">
        <f t="shared" si="184"/>
        <v>0</v>
      </c>
      <c r="T415" s="4" t="str">
        <f t="shared" si="178"/>
        <v>J=</v>
      </c>
      <c r="U415" s="29">
        <f t="shared" si="179"/>
        <v>45222</v>
      </c>
      <c r="V415" s="3"/>
      <c r="W415" s="3"/>
      <c r="X415" s="116">
        <f>[2]Plan1!$A485</f>
        <v>51129</v>
      </c>
      <c r="Y415" s="117" t="str">
        <f>[2]Plan1!$C485</f>
        <v>Natal</v>
      </c>
      <c r="Z415" s="89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2">
        <f t="shared" si="183"/>
        <v>45204</v>
      </c>
      <c r="B416" s="83">
        <f t="shared" ca="1" si="165"/>
        <v>1005.271977</v>
      </c>
      <c r="C416" s="14">
        <f t="shared" si="166"/>
        <v>1000</v>
      </c>
      <c r="D416" s="58">
        <f t="shared" si="181"/>
        <v>45201</v>
      </c>
      <c r="E416" s="56">
        <f ca="1">IF(D416&lt;$B$1,VLOOKUP(D416,[1]DI!$A$4:$B$15000,2,FALSE),0)</f>
        <v>0.1265</v>
      </c>
      <c r="F416" s="14">
        <f t="shared" ca="1" si="167"/>
        <v>1.0004727899999999</v>
      </c>
      <c r="G416" s="85">
        <f t="shared" ca="1" si="168"/>
        <v>1.2197185738420899</v>
      </c>
      <c r="H416" s="85">
        <f t="shared" ca="1" si="169"/>
        <v>1.2144981029408</v>
      </c>
      <c r="I416" s="14">
        <f t="shared" ca="1" si="170"/>
        <v>1.00429846</v>
      </c>
      <c r="J416" s="13">
        <f t="shared" si="182"/>
        <v>2.75E-2</v>
      </c>
      <c r="K416" s="29">
        <f t="shared" si="171"/>
        <v>45191</v>
      </c>
      <c r="L416" s="2">
        <f t="shared" si="172"/>
        <v>9</v>
      </c>
      <c r="M416" s="17">
        <f t="shared" si="173"/>
        <v>9</v>
      </c>
      <c r="N416" s="12">
        <f t="shared" si="174"/>
        <v>1.0009693500000001</v>
      </c>
      <c r="O416" s="12">
        <f t="shared" ca="1" si="175"/>
        <v>1.005271977</v>
      </c>
      <c r="P416" s="17">
        <f t="shared" si="176"/>
        <v>0</v>
      </c>
      <c r="Q416" s="14">
        <f t="shared" ca="1" si="177"/>
        <v>5.2719769999999997</v>
      </c>
      <c r="R416" s="20">
        <f t="shared" si="180"/>
        <v>0</v>
      </c>
      <c r="S416" s="14">
        <f t="shared" si="184"/>
        <v>0</v>
      </c>
      <c r="T416" s="4" t="str">
        <f t="shared" si="178"/>
        <v>J=</v>
      </c>
      <c r="U416" s="29">
        <f t="shared" si="179"/>
        <v>45222</v>
      </c>
      <c r="V416" s="3"/>
      <c r="W416" s="3"/>
      <c r="X416" s="116">
        <f>[2]Plan1!$A486</f>
        <v>51136</v>
      </c>
      <c r="Y416" s="117" t="str">
        <f>[2]Plan1!$C486</f>
        <v>Confraternização Universal</v>
      </c>
      <c r="Z416" s="89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2">
        <f t="shared" si="183"/>
        <v>45205</v>
      </c>
      <c r="B417" s="83">
        <f t="shared" ca="1" si="165"/>
        <v>1005.855535</v>
      </c>
      <c r="C417" s="14">
        <f t="shared" si="166"/>
        <v>1000</v>
      </c>
      <c r="D417" s="58">
        <f t="shared" si="181"/>
        <v>45202</v>
      </c>
      <c r="E417" s="56">
        <f ca="1">IF(D417&lt;$B$1,VLOOKUP(D417,[1]DI!$A$4:$B$15000,2,FALSE),0)</f>
        <v>0.1265</v>
      </c>
      <c r="F417" s="14">
        <f t="shared" ca="1" si="167"/>
        <v>1.0004727899999999</v>
      </c>
      <c r="G417" s="85">
        <f t="shared" ca="1" si="168"/>
        <v>1.22029524458662</v>
      </c>
      <c r="H417" s="85">
        <f t="shared" ca="1" si="169"/>
        <v>1.2144981029408</v>
      </c>
      <c r="I417" s="14">
        <f t="shared" ca="1" si="170"/>
        <v>1.00477328</v>
      </c>
      <c r="J417" s="13">
        <f t="shared" si="182"/>
        <v>2.75E-2</v>
      </c>
      <c r="K417" s="29">
        <f t="shared" si="171"/>
        <v>45191</v>
      </c>
      <c r="L417" s="2">
        <f t="shared" si="172"/>
        <v>10</v>
      </c>
      <c r="M417" s="17">
        <f t="shared" si="173"/>
        <v>10</v>
      </c>
      <c r="N417" s="12">
        <f t="shared" si="174"/>
        <v>1.0010771140000001</v>
      </c>
      <c r="O417" s="12">
        <f t="shared" ca="1" si="175"/>
        <v>1.005855535</v>
      </c>
      <c r="P417" s="17">
        <f t="shared" si="176"/>
        <v>0</v>
      </c>
      <c r="Q417" s="14">
        <f t="shared" ca="1" si="177"/>
        <v>5.8555349999999997</v>
      </c>
      <c r="R417" s="20">
        <f t="shared" si="180"/>
        <v>0</v>
      </c>
      <c r="S417" s="14">
        <f t="shared" si="184"/>
        <v>0</v>
      </c>
      <c r="T417" s="4" t="str">
        <f t="shared" si="178"/>
        <v>J=</v>
      </c>
      <c r="U417" s="29">
        <f t="shared" si="179"/>
        <v>45222</v>
      </c>
      <c r="V417" s="3"/>
      <c r="W417" s="3"/>
      <c r="X417" s="116">
        <f>[2]Plan1!$A487</f>
        <v>51179</v>
      </c>
      <c r="Y417" s="117" t="str">
        <f>[2]Plan1!$C487</f>
        <v>Carnaval</v>
      </c>
      <c r="Z417" s="89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2">
        <f t="shared" si="183"/>
        <v>45208</v>
      </c>
      <c r="B418" s="83">
        <f t="shared" ca="1" si="165"/>
        <v>1006.43943799</v>
      </c>
      <c r="C418" s="14">
        <f t="shared" si="166"/>
        <v>1000</v>
      </c>
      <c r="D418" s="58">
        <f t="shared" si="181"/>
        <v>45203</v>
      </c>
      <c r="E418" s="56">
        <f ca="1">IF(D418&lt;$B$1,VLOOKUP(D418,[1]DI!$A$4:$B$15000,2,FALSE),0)</f>
        <v>0.1265</v>
      </c>
      <c r="F418" s="14">
        <f t="shared" ca="1" si="167"/>
        <v>1.0004727899999999</v>
      </c>
      <c r="G418" s="85">
        <f t="shared" ca="1" si="168"/>
        <v>1.2208721879753099</v>
      </c>
      <c r="H418" s="85">
        <f t="shared" ca="1" si="169"/>
        <v>1.2144981029408</v>
      </c>
      <c r="I418" s="14">
        <f t="shared" ca="1" si="170"/>
        <v>1.0052483299999999</v>
      </c>
      <c r="J418" s="13">
        <f t="shared" si="182"/>
        <v>2.75E-2</v>
      </c>
      <c r="K418" s="29">
        <f t="shared" si="171"/>
        <v>45191</v>
      </c>
      <c r="L418" s="2">
        <f t="shared" si="172"/>
        <v>11</v>
      </c>
      <c r="M418" s="17">
        <f t="shared" si="173"/>
        <v>11</v>
      </c>
      <c r="N418" s="12">
        <f t="shared" si="174"/>
        <v>1.0011848889999999</v>
      </c>
      <c r="O418" s="12">
        <f t="shared" ca="1" si="175"/>
        <v>1.0064394379999999</v>
      </c>
      <c r="P418" s="17">
        <f t="shared" si="176"/>
        <v>0</v>
      </c>
      <c r="Q418" s="14">
        <f t="shared" ca="1" si="177"/>
        <v>6.4394379900000001</v>
      </c>
      <c r="R418" s="20">
        <f t="shared" si="180"/>
        <v>0</v>
      </c>
      <c r="S418" s="14">
        <f t="shared" si="184"/>
        <v>0</v>
      </c>
      <c r="T418" s="4" t="str">
        <f t="shared" si="178"/>
        <v>J=</v>
      </c>
      <c r="U418" s="29">
        <f t="shared" si="179"/>
        <v>45222</v>
      </c>
      <c r="V418" s="3"/>
      <c r="W418" s="3"/>
      <c r="X418" s="116">
        <f>[2]Plan1!$A488</f>
        <v>51180</v>
      </c>
      <c r="Y418" s="117" t="str">
        <f>[2]Plan1!$C488</f>
        <v>Carnaval</v>
      </c>
      <c r="Z418" s="89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2">
        <f t="shared" si="183"/>
        <v>45209</v>
      </c>
      <c r="B419" s="83">
        <f t="shared" ca="1" si="165"/>
        <v>1007.02367499</v>
      </c>
      <c r="C419" s="14">
        <f t="shared" si="166"/>
        <v>1000</v>
      </c>
      <c r="D419" s="58">
        <f t="shared" si="181"/>
        <v>45204</v>
      </c>
      <c r="E419" s="56">
        <f ca="1">IF(D419&lt;$B$1,VLOOKUP(D419,[1]DI!$A$4:$B$15000,2,FALSE),0)</f>
        <v>0.1265</v>
      </c>
      <c r="F419" s="14">
        <f t="shared" ca="1" si="167"/>
        <v>1.0004727899999999</v>
      </c>
      <c r="G419" s="85">
        <f t="shared" ca="1" si="168"/>
        <v>1.22144940413706</v>
      </c>
      <c r="H419" s="85">
        <f t="shared" ca="1" si="169"/>
        <v>1.2144981029408</v>
      </c>
      <c r="I419" s="14">
        <f t="shared" ca="1" si="170"/>
        <v>1.0057236000000001</v>
      </c>
      <c r="J419" s="13">
        <f t="shared" si="182"/>
        <v>2.75E-2</v>
      </c>
      <c r="K419" s="29">
        <f t="shared" si="171"/>
        <v>45191</v>
      </c>
      <c r="L419" s="2">
        <f t="shared" si="172"/>
        <v>12</v>
      </c>
      <c r="M419" s="17">
        <f t="shared" si="173"/>
        <v>12</v>
      </c>
      <c r="N419" s="12">
        <f t="shared" si="174"/>
        <v>1.001292676</v>
      </c>
      <c r="O419" s="12">
        <f t="shared" ca="1" si="175"/>
        <v>1.0070236749999999</v>
      </c>
      <c r="P419" s="17">
        <f t="shared" si="176"/>
        <v>0</v>
      </c>
      <c r="Q419" s="14">
        <f t="shared" ca="1" si="177"/>
        <v>7.02367499</v>
      </c>
      <c r="R419" s="20">
        <f t="shared" si="180"/>
        <v>0</v>
      </c>
      <c r="S419" s="14">
        <f t="shared" si="184"/>
        <v>0</v>
      </c>
      <c r="T419" s="4" t="str">
        <f t="shared" si="178"/>
        <v>J=</v>
      </c>
      <c r="U419" s="29">
        <f t="shared" si="179"/>
        <v>45222</v>
      </c>
      <c r="V419" s="3"/>
      <c r="W419" s="3"/>
      <c r="X419" s="116">
        <f>[2]Plan1!$A489</f>
        <v>51225</v>
      </c>
      <c r="Y419" s="117" t="str">
        <f>[2]Plan1!$C489</f>
        <v>Paixão de Cristo</v>
      </c>
      <c r="Z419" s="89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2">
        <f t="shared" si="183"/>
        <v>45210</v>
      </c>
      <c r="B420" s="83">
        <f t="shared" ca="1" si="165"/>
        <v>1007.60825599</v>
      </c>
      <c r="C420" s="14">
        <f t="shared" si="166"/>
        <v>1000</v>
      </c>
      <c r="D420" s="58">
        <f t="shared" si="181"/>
        <v>45205</v>
      </c>
      <c r="E420" s="56">
        <f ca="1">IF(D420&lt;$B$1,VLOOKUP(D420,[1]DI!$A$4:$B$15000,2,FALSE),0)</f>
        <v>0.1265</v>
      </c>
      <c r="F420" s="14">
        <f t="shared" ca="1" si="167"/>
        <v>1.0004727899999999</v>
      </c>
      <c r="G420" s="85">
        <f t="shared" ca="1" si="168"/>
        <v>1.22202689320084</v>
      </c>
      <c r="H420" s="85">
        <f t="shared" ca="1" si="169"/>
        <v>1.2144981029408</v>
      </c>
      <c r="I420" s="14">
        <f t="shared" ca="1" si="170"/>
        <v>1.0061990999999999</v>
      </c>
      <c r="J420" s="13">
        <f t="shared" si="182"/>
        <v>2.75E-2</v>
      </c>
      <c r="K420" s="29">
        <f t="shared" si="171"/>
        <v>45191</v>
      </c>
      <c r="L420" s="2">
        <f t="shared" si="172"/>
        <v>13</v>
      </c>
      <c r="M420" s="17">
        <f t="shared" si="173"/>
        <v>13</v>
      </c>
      <c r="N420" s="12">
        <f t="shared" si="174"/>
        <v>1.001400474</v>
      </c>
      <c r="O420" s="12">
        <f t="shared" ca="1" si="175"/>
        <v>1.0076082559999999</v>
      </c>
      <c r="P420" s="17">
        <f t="shared" si="176"/>
        <v>0</v>
      </c>
      <c r="Q420" s="14">
        <f t="shared" ca="1" si="177"/>
        <v>7.60825599</v>
      </c>
      <c r="R420" s="20">
        <f t="shared" si="180"/>
        <v>0</v>
      </c>
      <c r="S420" s="14">
        <f t="shared" si="184"/>
        <v>0</v>
      </c>
      <c r="T420" s="4" t="str">
        <f t="shared" si="178"/>
        <v>J=</v>
      </c>
      <c r="U420" s="29">
        <f t="shared" si="179"/>
        <v>45222</v>
      </c>
      <c r="V420" s="3"/>
      <c r="W420" s="3"/>
      <c r="X420" s="116">
        <f>[2]Plan1!$A490</f>
        <v>51247</v>
      </c>
      <c r="Y420" s="117" t="str">
        <f>[2]Plan1!$C490</f>
        <v>Tiradentes</v>
      </c>
      <c r="Z420" s="89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2">
        <f t="shared" si="183"/>
        <v>45212</v>
      </c>
      <c r="B421" s="83">
        <f t="shared" ca="1" si="165"/>
        <v>1008.193173</v>
      </c>
      <c r="C421" s="14">
        <f t="shared" si="166"/>
        <v>1000</v>
      </c>
      <c r="D421" s="58">
        <f t="shared" si="181"/>
        <v>45208</v>
      </c>
      <c r="E421" s="56">
        <f ca="1">IF(D421&lt;$B$1,VLOOKUP(D421,[1]DI!$A$4:$B$15000,2,FALSE),0)</f>
        <v>0.1265</v>
      </c>
      <c r="F421" s="14">
        <f t="shared" ca="1" si="167"/>
        <v>1.0004727899999999</v>
      </c>
      <c r="G421" s="85">
        <f t="shared" ca="1" si="168"/>
        <v>1.22260465529568</v>
      </c>
      <c r="H421" s="85">
        <f t="shared" ca="1" si="169"/>
        <v>1.2144981029408</v>
      </c>
      <c r="I421" s="14">
        <f t="shared" ca="1" si="170"/>
        <v>1.00667482</v>
      </c>
      <c r="J421" s="13">
        <f t="shared" si="182"/>
        <v>2.75E-2</v>
      </c>
      <c r="K421" s="29">
        <f t="shared" si="171"/>
        <v>45191</v>
      </c>
      <c r="L421" s="2">
        <f t="shared" si="172"/>
        <v>14</v>
      </c>
      <c r="M421" s="17">
        <f t="shared" si="173"/>
        <v>14</v>
      </c>
      <c r="N421" s="12">
        <f t="shared" si="174"/>
        <v>1.0015082850000001</v>
      </c>
      <c r="O421" s="12">
        <f t="shared" ca="1" si="175"/>
        <v>1.008193173</v>
      </c>
      <c r="P421" s="17">
        <f t="shared" si="176"/>
        <v>0</v>
      </c>
      <c r="Q421" s="14">
        <f t="shared" ca="1" si="177"/>
        <v>8.1931729999999998</v>
      </c>
      <c r="R421" s="20">
        <f t="shared" si="180"/>
        <v>0</v>
      </c>
      <c r="S421" s="14">
        <f t="shared" si="184"/>
        <v>0</v>
      </c>
      <c r="T421" s="4" t="str">
        <f t="shared" si="178"/>
        <v>J=</v>
      </c>
      <c r="U421" s="29">
        <f t="shared" si="179"/>
        <v>45222</v>
      </c>
      <c r="V421" s="3"/>
      <c r="W421" s="3"/>
      <c r="X421" s="116">
        <f>[2]Plan1!$A491</f>
        <v>51257</v>
      </c>
      <c r="Y421" s="117" t="str">
        <f>[2]Plan1!$C491</f>
        <v>Dia do Trabalho</v>
      </c>
      <c r="Z421" s="89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2">
        <f t="shared" si="183"/>
        <v>45215</v>
      </c>
      <c r="B422" s="83">
        <f t="shared" ca="1" si="165"/>
        <v>1008.778422</v>
      </c>
      <c r="C422" s="14">
        <f t="shared" si="166"/>
        <v>1000</v>
      </c>
      <c r="D422" s="58">
        <f t="shared" si="181"/>
        <v>45209</v>
      </c>
      <c r="E422" s="56">
        <f ca="1">IF(D422&lt;$B$1,VLOOKUP(D422,[1]DI!$A$4:$B$15000,2,FALSE),0)</f>
        <v>0.1265</v>
      </c>
      <c r="F422" s="14">
        <f t="shared" ca="1" si="167"/>
        <v>1.0004727899999999</v>
      </c>
      <c r="G422" s="85">
        <f t="shared" ca="1" si="168"/>
        <v>1.22318269055066</v>
      </c>
      <c r="H422" s="85">
        <f t="shared" ca="1" si="169"/>
        <v>1.2144981029408</v>
      </c>
      <c r="I422" s="14">
        <f t="shared" ca="1" si="170"/>
        <v>1.00715076</v>
      </c>
      <c r="J422" s="13">
        <f t="shared" si="182"/>
        <v>2.75E-2</v>
      </c>
      <c r="K422" s="29">
        <f t="shared" si="171"/>
        <v>45191</v>
      </c>
      <c r="L422" s="2">
        <f t="shared" si="172"/>
        <v>15</v>
      </c>
      <c r="M422" s="17">
        <f t="shared" si="173"/>
        <v>15</v>
      </c>
      <c r="N422" s="12">
        <f t="shared" si="174"/>
        <v>1.001616106</v>
      </c>
      <c r="O422" s="12">
        <f t="shared" ca="1" si="175"/>
        <v>1.008778422</v>
      </c>
      <c r="P422" s="17">
        <f t="shared" si="176"/>
        <v>0</v>
      </c>
      <c r="Q422" s="14">
        <f t="shared" ca="1" si="177"/>
        <v>8.7784220000000008</v>
      </c>
      <c r="R422" s="20">
        <f t="shared" si="180"/>
        <v>0</v>
      </c>
      <c r="S422" s="14">
        <f t="shared" si="184"/>
        <v>0</v>
      </c>
      <c r="T422" s="4" t="str">
        <f t="shared" si="178"/>
        <v>J=</v>
      </c>
      <c r="U422" s="29">
        <f t="shared" si="179"/>
        <v>45222</v>
      </c>
      <c r="V422" s="3"/>
      <c r="W422" s="3"/>
      <c r="X422" s="116">
        <f>[2]Plan1!$A492</f>
        <v>51287</v>
      </c>
      <c r="Y422" s="117" t="str">
        <f>[2]Plan1!$C492</f>
        <v>Corpus Christi</v>
      </c>
      <c r="Z422" s="89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2">
        <f t="shared" si="183"/>
        <v>45216</v>
      </c>
      <c r="B423" s="83">
        <f t="shared" ca="1" si="165"/>
        <v>1009.364017</v>
      </c>
      <c r="C423" s="14">
        <f t="shared" si="166"/>
        <v>1000</v>
      </c>
      <c r="D423" s="58">
        <f t="shared" si="181"/>
        <v>45210</v>
      </c>
      <c r="E423" s="56">
        <f ca="1">IF(D423&lt;$B$1,VLOOKUP(D423,[1]DI!$A$4:$B$15000,2,FALSE),0)</f>
        <v>0.1265</v>
      </c>
      <c r="F423" s="14">
        <f t="shared" ca="1" si="167"/>
        <v>1.0004727899999999</v>
      </c>
      <c r="G423" s="85">
        <f t="shared" ca="1" si="168"/>
        <v>1.2237609990949301</v>
      </c>
      <c r="H423" s="85">
        <f t="shared" ca="1" si="169"/>
        <v>1.2144981029408</v>
      </c>
      <c r="I423" s="14">
        <f t="shared" ca="1" si="170"/>
        <v>1.00762693</v>
      </c>
      <c r="J423" s="13">
        <f t="shared" si="182"/>
        <v>2.75E-2</v>
      </c>
      <c r="K423" s="29">
        <f t="shared" si="171"/>
        <v>45191</v>
      </c>
      <c r="L423" s="2">
        <f t="shared" si="172"/>
        <v>16</v>
      </c>
      <c r="M423" s="17">
        <f t="shared" si="173"/>
        <v>16</v>
      </c>
      <c r="N423" s="12">
        <f t="shared" si="174"/>
        <v>1.0017239389999999</v>
      </c>
      <c r="O423" s="12">
        <f t="shared" ca="1" si="175"/>
        <v>1.009364017</v>
      </c>
      <c r="P423" s="17">
        <f t="shared" si="176"/>
        <v>0</v>
      </c>
      <c r="Q423" s="14">
        <f t="shared" ca="1" si="177"/>
        <v>9.3640170000000005</v>
      </c>
      <c r="R423" s="20">
        <f t="shared" si="180"/>
        <v>0</v>
      </c>
      <c r="S423" s="14">
        <f t="shared" si="184"/>
        <v>0</v>
      </c>
      <c r="T423" s="4" t="str">
        <f t="shared" si="178"/>
        <v>J=</v>
      </c>
      <c r="U423" s="29">
        <f t="shared" si="179"/>
        <v>45222</v>
      </c>
      <c r="V423" s="3"/>
      <c r="W423" s="3"/>
      <c r="X423" s="116">
        <f>[2]Plan1!$A493</f>
        <v>51386</v>
      </c>
      <c r="Y423" s="117" t="str">
        <f>[2]Plan1!$C493</f>
        <v>Independência do Brasil</v>
      </c>
      <c r="Z423" s="89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2">
        <f t="shared" si="183"/>
        <v>45217</v>
      </c>
      <c r="B424" s="83">
        <f t="shared" ca="1" si="165"/>
        <v>1009.94995799</v>
      </c>
      <c r="C424" s="14">
        <f t="shared" si="166"/>
        <v>1000</v>
      </c>
      <c r="D424" s="58">
        <f t="shared" si="181"/>
        <v>45212</v>
      </c>
      <c r="E424" s="56">
        <f ca="1">IF(D424&lt;$B$1,VLOOKUP(D424,[1]DI!$A$4:$B$15000,2,FALSE),0)</f>
        <v>0.1265</v>
      </c>
      <c r="F424" s="14">
        <f t="shared" ca="1" si="167"/>
        <v>1.0004727899999999</v>
      </c>
      <c r="G424" s="85">
        <f t="shared" ca="1" si="168"/>
        <v>1.22433958105769</v>
      </c>
      <c r="H424" s="85">
        <f t="shared" ca="1" si="169"/>
        <v>1.2144981029408</v>
      </c>
      <c r="I424" s="14">
        <f t="shared" ca="1" si="170"/>
        <v>1.00810333</v>
      </c>
      <c r="J424" s="13">
        <f t="shared" si="182"/>
        <v>2.75E-2</v>
      </c>
      <c r="K424" s="29">
        <f t="shared" si="171"/>
        <v>45191</v>
      </c>
      <c r="L424" s="2">
        <f t="shared" si="172"/>
        <v>17</v>
      </c>
      <c r="M424" s="17">
        <f t="shared" si="173"/>
        <v>17</v>
      </c>
      <c r="N424" s="12">
        <f t="shared" si="174"/>
        <v>1.0018317839999999</v>
      </c>
      <c r="O424" s="12">
        <f t="shared" ca="1" si="175"/>
        <v>1.009949958</v>
      </c>
      <c r="P424" s="17">
        <f t="shared" si="176"/>
        <v>0</v>
      </c>
      <c r="Q424" s="14">
        <f t="shared" ca="1" si="177"/>
        <v>9.9499579899999997</v>
      </c>
      <c r="R424" s="20">
        <f t="shared" si="180"/>
        <v>0</v>
      </c>
      <c r="S424" s="14">
        <f t="shared" si="184"/>
        <v>0</v>
      </c>
      <c r="T424" s="4" t="str">
        <f t="shared" si="178"/>
        <v>J=</v>
      </c>
      <c r="U424" s="29">
        <f t="shared" si="179"/>
        <v>45222</v>
      </c>
      <c r="V424" s="3"/>
      <c r="W424" s="3"/>
      <c r="X424" s="116">
        <f>[2]Plan1!$A494</f>
        <v>51421</v>
      </c>
      <c r="Y424" s="117" t="str">
        <f>[2]Plan1!$C494</f>
        <v>Nossa Sr.a Aparecida - Padroeira do Brasil</v>
      </c>
      <c r="Z424" s="89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2">
        <f t="shared" si="183"/>
        <v>45218</v>
      </c>
      <c r="B425" s="83">
        <f t="shared" ca="1" si="165"/>
        <v>1010.536233</v>
      </c>
      <c r="C425" s="14">
        <f t="shared" si="166"/>
        <v>1000</v>
      </c>
      <c r="D425" s="58">
        <f t="shared" si="181"/>
        <v>45215</v>
      </c>
      <c r="E425" s="56">
        <f ca="1">IF(D425&lt;$B$1,VLOOKUP(D425,[1]DI!$A$4:$B$15000,2,FALSE),0)</f>
        <v>0.1265</v>
      </c>
      <c r="F425" s="14">
        <f t="shared" ca="1" si="167"/>
        <v>1.0004727899999999</v>
      </c>
      <c r="G425" s="85">
        <f t="shared" ca="1" si="168"/>
        <v>1.22491843656822</v>
      </c>
      <c r="H425" s="85">
        <f t="shared" ca="1" si="169"/>
        <v>1.2144981029408</v>
      </c>
      <c r="I425" s="14">
        <f t="shared" ca="1" si="170"/>
        <v>1.0085799499999999</v>
      </c>
      <c r="J425" s="13">
        <f t="shared" si="182"/>
        <v>2.75E-2</v>
      </c>
      <c r="K425" s="29">
        <f t="shared" si="171"/>
        <v>45191</v>
      </c>
      <c r="L425" s="2">
        <f t="shared" si="172"/>
        <v>18</v>
      </c>
      <c r="M425" s="17">
        <f t="shared" si="173"/>
        <v>18</v>
      </c>
      <c r="N425" s="12">
        <f t="shared" si="174"/>
        <v>1.0019396410000001</v>
      </c>
      <c r="O425" s="12">
        <f t="shared" ca="1" si="175"/>
        <v>1.0105362330000001</v>
      </c>
      <c r="P425" s="17">
        <f t="shared" si="176"/>
        <v>0</v>
      </c>
      <c r="Q425" s="14">
        <f t="shared" ca="1" si="177"/>
        <v>10.536232999999999</v>
      </c>
      <c r="R425" s="20">
        <f t="shared" si="180"/>
        <v>0</v>
      </c>
      <c r="S425" s="14">
        <f t="shared" si="184"/>
        <v>0</v>
      </c>
      <c r="T425" s="4" t="str">
        <f t="shared" si="178"/>
        <v>J=</v>
      </c>
      <c r="U425" s="29">
        <f t="shared" si="179"/>
        <v>45222</v>
      </c>
      <c r="V425" s="3"/>
      <c r="W425" s="3"/>
      <c r="X425" s="116">
        <f>[2]Plan1!$A495</f>
        <v>51442</v>
      </c>
      <c r="Y425" s="117" t="str">
        <f>[2]Plan1!$C495</f>
        <v>Finados</v>
      </c>
      <c r="Z425" s="89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2">
        <f t="shared" si="183"/>
        <v>45219</v>
      </c>
      <c r="B426" s="83">
        <f t="shared" ca="1" si="165"/>
        <v>1011.122853</v>
      </c>
      <c r="C426" s="14">
        <f t="shared" si="166"/>
        <v>1000</v>
      </c>
      <c r="D426" s="58">
        <f t="shared" si="181"/>
        <v>45216</v>
      </c>
      <c r="E426" s="56">
        <f ca="1">IF(D426&lt;$B$1,VLOOKUP(D426,[1]DI!$A$4:$B$15000,2,FALSE),0)</f>
        <v>0.1265</v>
      </c>
      <c r="F426" s="14">
        <f t="shared" ca="1" si="167"/>
        <v>1.0004727899999999</v>
      </c>
      <c r="G426" s="85">
        <f t="shared" ca="1" si="168"/>
        <v>1.22549756575584</v>
      </c>
      <c r="H426" s="85">
        <f t="shared" ca="1" si="169"/>
        <v>1.2144981029408</v>
      </c>
      <c r="I426" s="14">
        <f t="shared" ca="1" si="170"/>
        <v>1.0090568</v>
      </c>
      <c r="J426" s="13">
        <f t="shared" si="182"/>
        <v>2.75E-2</v>
      </c>
      <c r="K426" s="29">
        <f t="shared" si="171"/>
        <v>45191</v>
      </c>
      <c r="L426" s="2">
        <f t="shared" si="172"/>
        <v>19</v>
      </c>
      <c r="M426" s="17">
        <f t="shared" si="173"/>
        <v>19</v>
      </c>
      <c r="N426" s="12">
        <f t="shared" si="174"/>
        <v>1.0020475090000001</v>
      </c>
      <c r="O426" s="12">
        <f t="shared" ca="1" si="175"/>
        <v>1.011122853</v>
      </c>
      <c r="P426" s="17">
        <f t="shared" si="176"/>
        <v>0</v>
      </c>
      <c r="Q426" s="14">
        <f t="shared" ca="1" si="177"/>
        <v>11.122852999999999</v>
      </c>
      <c r="R426" s="20">
        <f t="shared" si="180"/>
        <v>0</v>
      </c>
      <c r="S426" s="14">
        <f t="shared" si="184"/>
        <v>0</v>
      </c>
      <c r="T426" s="4" t="str">
        <f t="shared" si="178"/>
        <v>J=</v>
      </c>
      <c r="U426" s="29">
        <f t="shared" si="179"/>
        <v>45222</v>
      </c>
      <c r="V426" s="3"/>
      <c r="W426" s="3"/>
      <c r="X426" s="116">
        <f>[2]Plan1!$A496</f>
        <v>51455</v>
      </c>
      <c r="Y426" s="117" t="str">
        <f>[2]Plan1!$C496</f>
        <v>Proclamação da República</v>
      </c>
      <c r="Z426" s="89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2">
        <f t="shared" si="183"/>
        <v>45222</v>
      </c>
      <c r="B427" s="83">
        <f t="shared" ca="1" si="165"/>
        <v>1011.7098069899999</v>
      </c>
      <c r="C427" s="14">
        <f t="shared" si="166"/>
        <v>1000</v>
      </c>
      <c r="D427" s="58">
        <f t="shared" si="181"/>
        <v>45217</v>
      </c>
      <c r="E427" s="56">
        <f ca="1">IF(D427&lt;$B$1,VLOOKUP(D427,[1]DI!$A$4:$B$15000,2,FALSE),0)</f>
        <v>0.1265</v>
      </c>
      <c r="F427" s="14">
        <f t="shared" ca="1" si="167"/>
        <v>1.0004727899999999</v>
      </c>
      <c r="G427" s="85">
        <f t="shared" ca="1" si="168"/>
        <v>1.22607696874995</v>
      </c>
      <c r="H427" s="85">
        <f t="shared" ca="1" si="169"/>
        <v>1.2144981029408</v>
      </c>
      <c r="I427" s="14">
        <f t="shared" ca="1" si="170"/>
        <v>1.0095338700000001</v>
      </c>
      <c r="J427" s="13">
        <f t="shared" si="182"/>
        <v>2.75E-2</v>
      </c>
      <c r="K427" s="29">
        <f t="shared" si="171"/>
        <v>45191</v>
      </c>
      <c r="L427" s="2">
        <f t="shared" si="172"/>
        <v>20</v>
      </c>
      <c r="M427" s="17">
        <f t="shared" si="173"/>
        <v>20</v>
      </c>
      <c r="N427" s="12">
        <f t="shared" si="174"/>
        <v>1.002155388</v>
      </c>
      <c r="O427" s="12">
        <f t="shared" ca="1" si="175"/>
        <v>1.0117098069999999</v>
      </c>
      <c r="P427" s="17">
        <f t="shared" si="176"/>
        <v>20</v>
      </c>
      <c r="Q427" s="14">
        <f t="shared" ca="1" si="177"/>
        <v>11.709806990000001</v>
      </c>
      <c r="R427" s="20">
        <f t="shared" si="180"/>
        <v>0</v>
      </c>
      <c r="S427" s="14">
        <f t="shared" si="184"/>
        <v>0</v>
      </c>
      <c r="T427" s="4" t="str">
        <f t="shared" si="178"/>
        <v>J=</v>
      </c>
      <c r="U427" s="29">
        <f t="shared" si="179"/>
        <v>45222</v>
      </c>
      <c r="V427" s="3"/>
      <c r="W427" s="3"/>
      <c r="X427" s="116">
        <f>[2]Plan1!$A497</f>
        <v>51460</v>
      </c>
      <c r="Y427" s="117" t="str">
        <f>[2]Plan1!$C497</f>
        <v>Dia Nacional de Zumbi e da Consciência Negra</v>
      </c>
      <c r="Z427" s="89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2">
        <f t="shared" si="183"/>
        <v>45223</v>
      </c>
      <c r="B428" s="83">
        <f t="shared" ca="1" si="165"/>
        <v>1000.5805</v>
      </c>
      <c r="C428" s="14">
        <f t="shared" si="166"/>
        <v>1000</v>
      </c>
      <c r="D428" s="58">
        <f t="shared" si="181"/>
        <v>45218</v>
      </c>
      <c r="E428" s="56">
        <f ca="1">IF(D428&lt;$B$1,VLOOKUP(D428,[1]DI!$A$4:$B$15000,2,FALSE),0)</f>
        <v>0.1265</v>
      </c>
      <c r="F428" s="14">
        <f t="shared" ca="1" si="167"/>
        <v>1.0004727899999999</v>
      </c>
      <c r="G428" s="85">
        <f t="shared" ca="1" si="168"/>
        <v>1.2266566456800101</v>
      </c>
      <c r="H428" s="85">
        <f t="shared" ca="1" si="169"/>
        <v>1.22607696874995</v>
      </c>
      <c r="I428" s="14">
        <f t="shared" ca="1" si="170"/>
        <v>1.0004727899999999</v>
      </c>
      <c r="J428" s="13">
        <f t="shared" si="182"/>
        <v>2.75E-2</v>
      </c>
      <c r="K428" s="29">
        <f t="shared" si="171"/>
        <v>45222</v>
      </c>
      <c r="L428" s="2">
        <f t="shared" si="172"/>
        <v>1</v>
      </c>
      <c r="M428" s="17">
        <f t="shared" si="173"/>
        <v>1</v>
      </c>
      <c r="N428" s="12">
        <f t="shared" si="174"/>
        <v>1.000107659</v>
      </c>
      <c r="O428" s="12">
        <f t="shared" ca="1" si="175"/>
        <v>1.0005805000000001</v>
      </c>
      <c r="P428" s="17">
        <f t="shared" si="176"/>
        <v>0</v>
      </c>
      <c r="Q428" s="14">
        <f t="shared" ca="1" si="177"/>
        <v>0.58050000000000002</v>
      </c>
      <c r="R428" s="20">
        <f t="shared" si="180"/>
        <v>0</v>
      </c>
      <c r="S428" s="14">
        <f t="shared" si="184"/>
        <v>0</v>
      </c>
      <c r="T428" s="4" t="str">
        <f t="shared" si="178"/>
        <v>J=</v>
      </c>
      <c r="U428" s="29">
        <f t="shared" si="179"/>
        <v>45253</v>
      </c>
      <c r="V428" s="3"/>
      <c r="W428" s="3"/>
      <c r="X428" s="116">
        <f>[2]Plan1!$A498</f>
        <v>51495</v>
      </c>
      <c r="Y428" s="117" t="str">
        <f>[2]Plan1!$C498</f>
        <v>Natal</v>
      </c>
      <c r="Z428" s="89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2">
        <f t="shared" si="183"/>
        <v>45224</v>
      </c>
      <c r="B429" s="83">
        <f t="shared" ca="1" si="165"/>
        <v>1001.161334</v>
      </c>
      <c r="C429" s="14">
        <f t="shared" si="166"/>
        <v>1000</v>
      </c>
      <c r="D429" s="58">
        <f t="shared" si="181"/>
        <v>45219</v>
      </c>
      <c r="E429" s="56">
        <f ca="1">IF(D429&lt;$B$1,VLOOKUP(D429,[1]DI!$A$4:$B$15000,2,FALSE),0)</f>
        <v>0.1265</v>
      </c>
      <c r="F429" s="14">
        <f t="shared" ca="1" si="167"/>
        <v>1.0004727899999999</v>
      </c>
      <c r="G429" s="85">
        <f t="shared" ca="1" si="168"/>
        <v>1.2272365966755201</v>
      </c>
      <c r="H429" s="85">
        <f t="shared" ca="1" si="169"/>
        <v>1.22607696874995</v>
      </c>
      <c r="I429" s="14">
        <f t="shared" ca="1" si="170"/>
        <v>1.0009458</v>
      </c>
      <c r="J429" s="13">
        <f t="shared" si="182"/>
        <v>2.75E-2</v>
      </c>
      <c r="K429" s="29">
        <f t="shared" si="171"/>
        <v>45222</v>
      </c>
      <c r="L429" s="2">
        <f t="shared" si="172"/>
        <v>2</v>
      </c>
      <c r="M429" s="17">
        <f t="shared" si="173"/>
        <v>2</v>
      </c>
      <c r="N429" s="12">
        <f t="shared" si="174"/>
        <v>1.0002153300000001</v>
      </c>
      <c r="O429" s="12">
        <f t="shared" ca="1" si="175"/>
        <v>1.0011613340000001</v>
      </c>
      <c r="P429" s="17">
        <f t="shared" si="176"/>
        <v>0</v>
      </c>
      <c r="Q429" s="14">
        <f t="shared" ca="1" si="177"/>
        <v>1.1613340000000001</v>
      </c>
      <c r="R429" s="20">
        <f t="shared" si="180"/>
        <v>0</v>
      </c>
      <c r="S429" s="14">
        <f t="shared" si="184"/>
        <v>0</v>
      </c>
      <c r="T429" s="4" t="str">
        <f t="shared" si="178"/>
        <v>J=</v>
      </c>
      <c r="U429" s="29">
        <f t="shared" si="179"/>
        <v>45253</v>
      </c>
      <c r="V429" s="3"/>
      <c r="W429" s="3"/>
      <c r="X429" s="116">
        <f>[2]Plan1!$A499</f>
        <v>51502</v>
      </c>
      <c r="Y429" s="117" t="str">
        <f>[2]Plan1!$C499</f>
        <v>Confraternização Universal</v>
      </c>
      <c r="Z429" s="89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2">
        <f t="shared" si="183"/>
        <v>45225</v>
      </c>
      <c r="B430" s="83">
        <f t="shared" ca="1" si="165"/>
        <v>1001.74250999</v>
      </c>
      <c r="C430" s="14">
        <f t="shared" si="166"/>
        <v>1000</v>
      </c>
      <c r="D430" s="58">
        <f t="shared" si="181"/>
        <v>45222</v>
      </c>
      <c r="E430" s="56">
        <f ca="1">IF(D430&lt;$B$1,VLOOKUP(D430,[1]DI!$A$4:$B$15000,2,FALSE),0)</f>
        <v>0.1265</v>
      </c>
      <c r="F430" s="14">
        <f t="shared" ca="1" si="167"/>
        <v>1.0004727899999999</v>
      </c>
      <c r="G430" s="85">
        <f t="shared" ca="1" si="168"/>
        <v>1.2278168218660599</v>
      </c>
      <c r="H430" s="85">
        <f t="shared" ca="1" si="169"/>
        <v>1.22607696874995</v>
      </c>
      <c r="I430" s="14">
        <f t="shared" ca="1" si="170"/>
        <v>1.00141904</v>
      </c>
      <c r="J430" s="13">
        <f t="shared" si="182"/>
        <v>2.75E-2</v>
      </c>
      <c r="K430" s="29">
        <f t="shared" si="171"/>
        <v>45222</v>
      </c>
      <c r="L430" s="2">
        <f t="shared" si="172"/>
        <v>3</v>
      </c>
      <c r="M430" s="17">
        <f t="shared" si="173"/>
        <v>3</v>
      </c>
      <c r="N430" s="12">
        <f t="shared" si="174"/>
        <v>1.000323012</v>
      </c>
      <c r="O430" s="12">
        <f t="shared" ca="1" si="175"/>
        <v>1.0017425099999999</v>
      </c>
      <c r="P430" s="17">
        <f t="shared" si="176"/>
        <v>0</v>
      </c>
      <c r="Q430" s="14">
        <f t="shared" ca="1" si="177"/>
        <v>1.7425099900000001</v>
      </c>
      <c r="R430" s="20">
        <f t="shared" si="180"/>
        <v>0</v>
      </c>
      <c r="S430" s="14">
        <f t="shared" si="184"/>
        <v>0</v>
      </c>
      <c r="T430" s="4" t="str">
        <f t="shared" si="178"/>
        <v>J=</v>
      </c>
      <c r="U430" s="29">
        <f t="shared" si="179"/>
        <v>45253</v>
      </c>
      <c r="V430" s="3"/>
      <c r="W430" s="3"/>
      <c r="X430" s="116">
        <f>[2]Plan1!$A500</f>
        <v>51564</v>
      </c>
      <c r="Y430" s="117" t="str">
        <f>[2]Plan1!$C500</f>
        <v>Carnaval</v>
      </c>
      <c r="Z430" s="89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2">
        <f t="shared" si="183"/>
        <v>45226</v>
      </c>
      <c r="B431" s="83">
        <f t="shared" ca="1" si="165"/>
        <v>1002.32402099</v>
      </c>
      <c r="C431" s="14">
        <f t="shared" si="166"/>
        <v>1000</v>
      </c>
      <c r="D431" s="58">
        <f t="shared" si="181"/>
        <v>45223</v>
      </c>
      <c r="E431" s="56">
        <f ca="1">IF(D431&lt;$B$1,VLOOKUP(D431,[1]DI!$A$4:$B$15000,2,FALSE),0)</f>
        <v>0.1265</v>
      </c>
      <c r="F431" s="14">
        <f t="shared" ca="1" si="167"/>
        <v>1.0004727899999999</v>
      </c>
      <c r="G431" s="85">
        <f t="shared" ca="1" si="168"/>
        <v>1.22839732138127</v>
      </c>
      <c r="H431" s="85">
        <f t="shared" ca="1" si="169"/>
        <v>1.22607696874995</v>
      </c>
      <c r="I431" s="14">
        <f t="shared" ca="1" si="170"/>
        <v>1.0018925000000001</v>
      </c>
      <c r="J431" s="13">
        <f t="shared" si="182"/>
        <v>2.75E-2</v>
      </c>
      <c r="K431" s="29">
        <f t="shared" si="171"/>
        <v>45222</v>
      </c>
      <c r="L431" s="2">
        <f t="shared" si="172"/>
        <v>4</v>
      </c>
      <c r="M431" s="17">
        <f t="shared" si="173"/>
        <v>4</v>
      </c>
      <c r="N431" s="12">
        <f t="shared" si="174"/>
        <v>1.0004307059999999</v>
      </c>
      <c r="O431" s="12">
        <f t="shared" ca="1" si="175"/>
        <v>1.002324021</v>
      </c>
      <c r="P431" s="17">
        <f t="shared" si="176"/>
        <v>0</v>
      </c>
      <c r="Q431" s="14">
        <f t="shared" ca="1" si="177"/>
        <v>2.3240209900000002</v>
      </c>
      <c r="R431" s="20">
        <f t="shared" si="180"/>
        <v>0</v>
      </c>
      <c r="S431" s="14">
        <f t="shared" si="184"/>
        <v>0</v>
      </c>
      <c r="T431" s="4" t="str">
        <f t="shared" si="178"/>
        <v>J=</v>
      </c>
      <c r="U431" s="29">
        <f t="shared" si="179"/>
        <v>45253</v>
      </c>
      <c r="V431" s="3"/>
      <c r="W431" s="3"/>
      <c r="X431" s="116">
        <f>[2]Plan1!$A501</f>
        <v>51565</v>
      </c>
      <c r="Y431" s="117" t="str">
        <f>[2]Plan1!$C501</f>
        <v>Carnaval</v>
      </c>
      <c r="Z431" s="89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2">
        <f t="shared" si="183"/>
        <v>45229</v>
      </c>
      <c r="B432" s="83">
        <f t="shared" ca="1" si="165"/>
        <v>1002.905876</v>
      </c>
      <c r="C432" s="14">
        <f t="shared" si="166"/>
        <v>1000</v>
      </c>
      <c r="D432" s="58">
        <f t="shared" si="181"/>
        <v>45224</v>
      </c>
      <c r="E432" s="56">
        <f ca="1">IF(D432&lt;$B$1,VLOOKUP(D432,[1]DI!$A$4:$B$15000,2,FALSE),0)</f>
        <v>0.1265</v>
      </c>
      <c r="F432" s="14">
        <f t="shared" ca="1" si="167"/>
        <v>1.0004727899999999</v>
      </c>
      <c r="G432" s="85">
        <f t="shared" ca="1" si="168"/>
        <v>1.22897809535085</v>
      </c>
      <c r="H432" s="85">
        <f t="shared" ca="1" si="169"/>
        <v>1.22607696874995</v>
      </c>
      <c r="I432" s="14">
        <f t="shared" ca="1" si="170"/>
        <v>1.00236619</v>
      </c>
      <c r="J432" s="13">
        <f t="shared" si="182"/>
        <v>2.75E-2</v>
      </c>
      <c r="K432" s="29">
        <f t="shared" si="171"/>
        <v>45222</v>
      </c>
      <c r="L432" s="2">
        <f t="shared" si="172"/>
        <v>5</v>
      </c>
      <c r="M432" s="17">
        <f t="shared" si="173"/>
        <v>5</v>
      </c>
      <c r="N432" s="12">
        <f t="shared" si="174"/>
        <v>1.000538412</v>
      </c>
      <c r="O432" s="12">
        <f t="shared" ca="1" si="175"/>
        <v>1.002905876</v>
      </c>
      <c r="P432" s="17">
        <f t="shared" si="176"/>
        <v>0</v>
      </c>
      <c r="Q432" s="14">
        <f t="shared" ca="1" si="177"/>
        <v>2.9058760000000001</v>
      </c>
      <c r="R432" s="20">
        <f t="shared" si="180"/>
        <v>0</v>
      </c>
      <c r="S432" s="14">
        <f t="shared" si="184"/>
        <v>0</v>
      </c>
      <c r="T432" s="4" t="str">
        <f t="shared" si="178"/>
        <v>J=</v>
      </c>
      <c r="U432" s="29">
        <f t="shared" si="179"/>
        <v>45253</v>
      </c>
      <c r="V432" s="3"/>
      <c r="W432" s="3"/>
      <c r="X432" s="116">
        <f>[2]Plan1!$A502</f>
        <v>51610</v>
      </c>
      <c r="Y432" s="117" t="str">
        <f>[2]Plan1!$C502</f>
        <v>Paixão de Cristo</v>
      </c>
      <c r="Z432" s="89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2">
        <f t="shared" si="183"/>
        <v>45230</v>
      </c>
      <c r="B433" s="83">
        <f t="shared" ca="1" si="165"/>
        <v>1003.48806399</v>
      </c>
      <c r="C433" s="14">
        <f t="shared" si="166"/>
        <v>1000</v>
      </c>
      <c r="D433" s="58">
        <f t="shared" si="181"/>
        <v>45225</v>
      </c>
      <c r="E433" s="56">
        <f ca="1">IF(D433&lt;$B$1,VLOOKUP(D433,[1]DI!$A$4:$B$15000,2,FALSE),0)</f>
        <v>0.1265</v>
      </c>
      <c r="F433" s="14">
        <f t="shared" ca="1" si="167"/>
        <v>1.0004727899999999</v>
      </c>
      <c r="G433" s="85">
        <f t="shared" ca="1" si="168"/>
        <v>1.2295591439045499</v>
      </c>
      <c r="H433" s="85">
        <f t="shared" ca="1" si="169"/>
        <v>1.22607696874995</v>
      </c>
      <c r="I433" s="14">
        <f t="shared" ca="1" si="170"/>
        <v>1.0028401</v>
      </c>
      <c r="J433" s="13">
        <f t="shared" si="182"/>
        <v>2.75E-2</v>
      </c>
      <c r="K433" s="29">
        <f t="shared" si="171"/>
        <v>45222</v>
      </c>
      <c r="L433" s="2">
        <f t="shared" si="172"/>
        <v>6</v>
      </c>
      <c r="M433" s="17">
        <f t="shared" si="173"/>
        <v>6</v>
      </c>
      <c r="N433" s="12">
        <f t="shared" si="174"/>
        <v>1.0006461289999999</v>
      </c>
      <c r="O433" s="12">
        <f t="shared" ca="1" si="175"/>
        <v>1.0034880639999999</v>
      </c>
      <c r="P433" s="17">
        <f t="shared" si="176"/>
        <v>0</v>
      </c>
      <c r="Q433" s="14">
        <f t="shared" ca="1" si="177"/>
        <v>3.4880639900000001</v>
      </c>
      <c r="R433" s="20">
        <f t="shared" si="180"/>
        <v>0</v>
      </c>
      <c r="S433" s="14">
        <f t="shared" si="184"/>
        <v>0</v>
      </c>
      <c r="T433" s="4" t="str">
        <f t="shared" si="178"/>
        <v>J=</v>
      </c>
      <c r="U433" s="29">
        <f t="shared" si="179"/>
        <v>45253</v>
      </c>
      <c r="V433" s="3"/>
      <c r="W433" s="3"/>
      <c r="X433" s="116">
        <f>[2]Plan1!$A503</f>
        <v>51612</v>
      </c>
      <c r="Y433" s="117" t="str">
        <f>[2]Plan1!$C503</f>
        <v>Tiradentes</v>
      </c>
      <c r="Z433" s="89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2">
        <f t="shared" si="183"/>
        <v>45231</v>
      </c>
      <c r="B434" s="83">
        <f t="shared" ca="1" si="165"/>
        <v>1004.070586</v>
      </c>
      <c r="C434" s="14">
        <f t="shared" si="166"/>
        <v>1000</v>
      </c>
      <c r="D434" s="58">
        <f t="shared" si="181"/>
        <v>45226</v>
      </c>
      <c r="E434" s="56">
        <f ca="1">IF(D434&lt;$B$1,VLOOKUP(D434,[1]DI!$A$4:$B$15000,2,FALSE),0)</f>
        <v>0.1265</v>
      </c>
      <c r="F434" s="14">
        <f t="shared" ca="1" si="167"/>
        <v>1.0004727899999999</v>
      </c>
      <c r="G434" s="85">
        <f t="shared" ca="1" si="168"/>
        <v>1.2301404671722</v>
      </c>
      <c r="H434" s="85">
        <f t="shared" ca="1" si="169"/>
        <v>1.22607696874995</v>
      </c>
      <c r="I434" s="14">
        <f t="shared" ca="1" si="170"/>
        <v>1.00331423</v>
      </c>
      <c r="J434" s="13">
        <f t="shared" si="182"/>
        <v>2.75E-2</v>
      </c>
      <c r="K434" s="29">
        <f t="shared" si="171"/>
        <v>45222</v>
      </c>
      <c r="L434" s="2">
        <f t="shared" si="172"/>
        <v>7</v>
      </c>
      <c r="M434" s="17">
        <f t="shared" si="173"/>
        <v>7</v>
      </c>
      <c r="N434" s="12">
        <f t="shared" si="174"/>
        <v>1.0007538579999999</v>
      </c>
      <c r="O434" s="12">
        <f t="shared" ca="1" si="175"/>
        <v>1.0040705860000001</v>
      </c>
      <c r="P434" s="17">
        <f t="shared" si="176"/>
        <v>0</v>
      </c>
      <c r="Q434" s="14">
        <f t="shared" ca="1" si="177"/>
        <v>4.0705859999999996</v>
      </c>
      <c r="R434" s="20">
        <f t="shared" si="180"/>
        <v>0</v>
      </c>
      <c r="S434" s="14">
        <f t="shared" si="184"/>
        <v>0</v>
      </c>
      <c r="T434" s="4" t="str">
        <f t="shared" si="178"/>
        <v>J=</v>
      </c>
      <c r="U434" s="29">
        <f t="shared" si="179"/>
        <v>45253</v>
      </c>
      <c r="V434" s="3"/>
      <c r="W434" s="3"/>
      <c r="X434" s="116">
        <f>[2]Plan1!$A504</f>
        <v>51622</v>
      </c>
      <c r="Y434" s="117" t="str">
        <f>[2]Plan1!$C504</f>
        <v>Dia do Trabalho</v>
      </c>
      <c r="Z434" s="89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2">
        <f t="shared" si="183"/>
        <v>45233</v>
      </c>
      <c r="B435" s="83">
        <f t="shared" ca="1" si="165"/>
        <v>1004.65344199</v>
      </c>
      <c r="C435" s="14">
        <f t="shared" si="166"/>
        <v>1000</v>
      </c>
      <c r="D435" s="58">
        <f t="shared" si="181"/>
        <v>45229</v>
      </c>
      <c r="E435" s="56">
        <f ca="1">IF(D435&lt;$B$1,VLOOKUP(D435,[1]DI!$A$4:$B$15000,2,FALSE),0)</f>
        <v>0.1265</v>
      </c>
      <c r="F435" s="14">
        <f t="shared" ca="1" si="167"/>
        <v>1.0004727899999999</v>
      </c>
      <c r="G435" s="85">
        <f t="shared" ca="1" si="168"/>
        <v>1.2307220652836699</v>
      </c>
      <c r="H435" s="85">
        <f t="shared" ca="1" si="169"/>
        <v>1.22607696874995</v>
      </c>
      <c r="I435" s="14">
        <f t="shared" ca="1" si="170"/>
        <v>1.0037885799999999</v>
      </c>
      <c r="J435" s="13">
        <f t="shared" si="182"/>
        <v>2.75E-2</v>
      </c>
      <c r="K435" s="29">
        <f t="shared" si="171"/>
        <v>45222</v>
      </c>
      <c r="L435" s="2">
        <f t="shared" si="172"/>
        <v>8</v>
      </c>
      <c r="M435" s="17">
        <f t="shared" si="173"/>
        <v>8</v>
      </c>
      <c r="N435" s="12">
        <f t="shared" si="174"/>
        <v>1.000861598</v>
      </c>
      <c r="O435" s="12">
        <f t="shared" ca="1" si="175"/>
        <v>1.004653442</v>
      </c>
      <c r="P435" s="17">
        <f t="shared" si="176"/>
        <v>0</v>
      </c>
      <c r="Q435" s="14">
        <f t="shared" ca="1" si="177"/>
        <v>4.6534419900000001</v>
      </c>
      <c r="R435" s="20">
        <f t="shared" si="180"/>
        <v>0</v>
      </c>
      <c r="S435" s="14">
        <f t="shared" si="184"/>
        <v>0</v>
      </c>
      <c r="T435" s="4" t="str">
        <f t="shared" si="178"/>
        <v>J=</v>
      </c>
      <c r="U435" s="29">
        <f t="shared" si="179"/>
        <v>45253</v>
      </c>
      <c r="V435" s="3"/>
      <c r="W435" s="3"/>
      <c r="X435" s="116">
        <f>[2]Plan1!$A505</f>
        <v>51672</v>
      </c>
      <c r="Y435" s="117" t="str">
        <f>[2]Plan1!$C505</f>
        <v>Corpus Christi</v>
      </c>
      <c r="Z435" s="89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2">
        <f t="shared" si="183"/>
        <v>45236</v>
      </c>
      <c r="B436" s="83">
        <f t="shared" ca="1" si="165"/>
        <v>1005.236653</v>
      </c>
      <c r="C436" s="14">
        <f t="shared" si="166"/>
        <v>1000</v>
      </c>
      <c r="D436" s="58">
        <f t="shared" si="181"/>
        <v>45230</v>
      </c>
      <c r="E436" s="56">
        <f ca="1">IF(D436&lt;$B$1,VLOOKUP(D436,[1]DI!$A$4:$B$15000,2,FALSE),0)</f>
        <v>0.1265</v>
      </c>
      <c r="F436" s="14">
        <f t="shared" ca="1" si="167"/>
        <v>1.0004727899999999</v>
      </c>
      <c r="G436" s="85">
        <f t="shared" ca="1" si="168"/>
        <v>1.2313039383689199</v>
      </c>
      <c r="H436" s="85">
        <f t="shared" ca="1" si="169"/>
        <v>1.22607696874995</v>
      </c>
      <c r="I436" s="14">
        <f t="shared" ca="1" si="170"/>
        <v>1.00426317</v>
      </c>
      <c r="J436" s="13">
        <f t="shared" si="182"/>
        <v>2.75E-2</v>
      </c>
      <c r="K436" s="29">
        <f t="shared" si="171"/>
        <v>45222</v>
      </c>
      <c r="L436" s="2">
        <f t="shared" si="172"/>
        <v>9</v>
      </c>
      <c r="M436" s="17">
        <f t="shared" si="173"/>
        <v>9</v>
      </c>
      <c r="N436" s="12">
        <f t="shared" si="174"/>
        <v>1.0009693500000001</v>
      </c>
      <c r="O436" s="12">
        <f t="shared" ca="1" si="175"/>
        <v>1.0052366530000001</v>
      </c>
      <c r="P436" s="17">
        <f t="shared" si="176"/>
        <v>0</v>
      </c>
      <c r="Q436" s="14">
        <f t="shared" ca="1" si="177"/>
        <v>5.2366529999999996</v>
      </c>
      <c r="R436" s="20">
        <f t="shared" si="180"/>
        <v>0</v>
      </c>
      <c r="S436" s="14">
        <f t="shared" si="184"/>
        <v>0</v>
      </c>
      <c r="T436" s="4" t="str">
        <f t="shared" si="178"/>
        <v>J=</v>
      </c>
      <c r="U436" s="29">
        <f t="shared" si="179"/>
        <v>45253</v>
      </c>
      <c r="V436" s="3"/>
      <c r="W436" s="3"/>
      <c r="X436" s="116">
        <f>[2]Plan1!$A506</f>
        <v>51751</v>
      </c>
      <c r="Y436" s="117" t="str">
        <f>[2]Plan1!$C506</f>
        <v>Independência do Brasil</v>
      </c>
      <c r="Z436" s="89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2">
        <f t="shared" si="183"/>
        <v>45237</v>
      </c>
      <c r="B437" s="83">
        <f t="shared" ca="1" si="165"/>
        <v>1005.820187</v>
      </c>
      <c r="C437" s="14">
        <f t="shared" si="166"/>
        <v>1000</v>
      </c>
      <c r="D437" s="58">
        <f t="shared" si="181"/>
        <v>45231</v>
      </c>
      <c r="E437" s="56">
        <f ca="1">IF(D437&lt;$B$1,VLOOKUP(D437,[1]DI!$A$4:$B$15000,2,FALSE),0)</f>
        <v>0.1265</v>
      </c>
      <c r="F437" s="14">
        <f t="shared" ca="1" si="167"/>
        <v>1.0004727899999999</v>
      </c>
      <c r="G437" s="85">
        <f t="shared" ca="1" si="168"/>
        <v>1.23188608655794</v>
      </c>
      <c r="H437" s="85">
        <f t="shared" ca="1" si="169"/>
        <v>1.22607696874995</v>
      </c>
      <c r="I437" s="14">
        <f t="shared" ca="1" si="170"/>
        <v>1.0047379700000001</v>
      </c>
      <c r="J437" s="13">
        <f t="shared" si="182"/>
        <v>2.75E-2</v>
      </c>
      <c r="K437" s="29">
        <f t="shared" si="171"/>
        <v>45222</v>
      </c>
      <c r="L437" s="2">
        <f t="shared" si="172"/>
        <v>10</v>
      </c>
      <c r="M437" s="17">
        <f t="shared" si="173"/>
        <v>10</v>
      </c>
      <c r="N437" s="12">
        <f t="shared" si="174"/>
        <v>1.0010771140000001</v>
      </c>
      <c r="O437" s="12">
        <f t="shared" ca="1" si="175"/>
        <v>1.0058201870000001</v>
      </c>
      <c r="P437" s="17">
        <f t="shared" si="176"/>
        <v>0</v>
      </c>
      <c r="Q437" s="14">
        <f t="shared" ca="1" si="177"/>
        <v>5.8201869999999998</v>
      </c>
      <c r="R437" s="20">
        <f t="shared" si="180"/>
        <v>0</v>
      </c>
      <c r="S437" s="14">
        <f t="shared" si="184"/>
        <v>0</v>
      </c>
      <c r="T437" s="4" t="str">
        <f t="shared" si="178"/>
        <v>J=</v>
      </c>
      <c r="U437" s="29">
        <f t="shared" si="179"/>
        <v>45253</v>
      </c>
      <c r="V437" s="3"/>
      <c r="W437" s="3"/>
      <c r="X437" s="116">
        <f>[2]Plan1!$A507</f>
        <v>51786</v>
      </c>
      <c r="Y437" s="117" t="str">
        <f>[2]Plan1!$C507</f>
        <v>Nossa Sr.a Aparecida - Padroeira do Brasil</v>
      </c>
      <c r="Z437" s="89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2">
        <f t="shared" si="183"/>
        <v>45238</v>
      </c>
      <c r="B438" s="83">
        <f t="shared" ca="1" si="165"/>
        <v>1006.40406599</v>
      </c>
      <c r="C438" s="14">
        <f t="shared" si="166"/>
        <v>1000</v>
      </c>
      <c r="D438" s="58">
        <f t="shared" si="181"/>
        <v>45233</v>
      </c>
      <c r="E438" s="56">
        <f ca="1">IF(D438&lt;$B$1,VLOOKUP(D438,[1]DI!$A$4:$B$15000,2,FALSE),0)</f>
        <v>0.1215</v>
      </c>
      <c r="F438" s="14">
        <f t="shared" ca="1" si="167"/>
        <v>1.00045513</v>
      </c>
      <c r="G438" s="85">
        <f t="shared" ca="1" si="168"/>
        <v>1.2324685099807999</v>
      </c>
      <c r="H438" s="85">
        <f t="shared" ca="1" si="169"/>
        <v>1.22607696874995</v>
      </c>
      <c r="I438" s="14">
        <f t="shared" ca="1" si="170"/>
        <v>1.0052129999999999</v>
      </c>
      <c r="J438" s="13">
        <f t="shared" si="182"/>
        <v>2.75E-2</v>
      </c>
      <c r="K438" s="29">
        <f t="shared" si="171"/>
        <v>45222</v>
      </c>
      <c r="L438" s="2">
        <f t="shared" si="172"/>
        <v>11</v>
      </c>
      <c r="M438" s="17">
        <f t="shared" si="173"/>
        <v>11</v>
      </c>
      <c r="N438" s="12">
        <f t="shared" si="174"/>
        <v>1.0011848889999999</v>
      </c>
      <c r="O438" s="12">
        <f t="shared" ca="1" si="175"/>
        <v>1.006404066</v>
      </c>
      <c r="P438" s="17">
        <f t="shared" si="176"/>
        <v>0</v>
      </c>
      <c r="Q438" s="14">
        <f t="shared" ca="1" si="177"/>
        <v>6.4040659900000003</v>
      </c>
      <c r="R438" s="20">
        <f t="shared" si="180"/>
        <v>0</v>
      </c>
      <c r="S438" s="14">
        <f t="shared" si="184"/>
        <v>0</v>
      </c>
      <c r="T438" s="4" t="str">
        <f t="shared" si="178"/>
        <v>J=</v>
      </c>
      <c r="U438" s="29">
        <f t="shared" si="179"/>
        <v>45253</v>
      </c>
      <c r="V438" s="3"/>
      <c r="W438" s="3"/>
      <c r="X438" s="116">
        <f>[2]Plan1!$A508</f>
        <v>51807</v>
      </c>
      <c r="Y438" s="117" t="str">
        <f>[2]Plan1!$C508</f>
        <v>Finados</v>
      </c>
      <c r="Z438" s="89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2">
        <f t="shared" si="183"/>
        <v>45239</v>
      </c>
      <c r="B439" s="83">
        <f t="shared" ca="1" si="165"/>
        <v>1006.970506</v>
      </c>
      <c r="C439" s="14">
        <f t="shared" si="166"/>
        <v>1000</v>
      </c>
      <c r="D439" s="58">
        <f t="shared" si="181"/>
        <v>45236</v>
      </c>
      <c r="E439" s="56">
        <f ca="1">IF(D439&lt;$B$1,VLOOKUP(D439,[1]DI!$A$4:$B$15000,2,FALSE),0)</f>
        <v>0.1215</v>
      </c>
      <c r="F439" s="14">
        <f t="shared" ca="1" si="167"/>
        <v>1.00045513</v>
      </c>
      <c r="G439" s="85">
        <f t="shared" ca="1" si="168"/>
        <v>1.2330294433737501</v>
      </c>
      <c r="H439" s="85">
        <f t="shared" ca="1" si="169"/>
        <v>1.22607696874995</v>
      </c>
      <c r="I439" s="14">
        <f t="shared" ca="1" si="170"/>
        <v>1.0056704999999999</v>
      </c>
      <c r="J439" s="13">
        <f t="shared" si="182"/>
        <v>2.75E-2</v>
      </c>
      <c r="K439" s="29">
        <f t="shared" si="171"/>
        <v>45222</v>
      </c>
      <c r="L439" s="2">
        <f t="shared" si="172"/>
        <v>12</v>
      </c>
      <c r="M439" s="17">
        <f t="shared" si="173"/>
        <v>12</v>
      </c>
      <c r="N439" s="12">
        <f t="shared" si="174"/>
        <v>1.001292676</v>
      </c>
      <c r="O439" s="12">
        <f t="shared" ca="1" si="175"/>
        <v>1.006970506</v>
      </c>
      <c r="P439" s="17">
        <f t="shared" si="176"/>
        <v>0</v>
      </c>
      <c r="Q439" s="14">
        <f t="shared" ca="1" si="177"/>
        <v>6.9705060000000003</v>
      </c>
      <c r="R439" s="20">
        <f t="shared" si="180"/>
        <v>0</v>
      </c>
      <c r="S439" s="14">
        <f t="shared" si="184"/>
        <v>0</v>
      </c>
      <c r="T439" s="4" t="str">
        <f t="shared" si="178"/>
        <v>J=</v>
      </c>
      <c r="U439" s="29">
        <f t="shared" si="179"/>
        <v>45253</v>
      </c>
      <c r="V439" s="3"/>
      <c r="W439" s="3"/>
      <c r="X439" s="116">
        <f>[2]Plan1!$A509</f>
        <v>51820</v>
      </c>
      <c r="Y439" s="117" t="str">
        <f>[2]Plan1!$C509</f>
        <v>Proclamação da República</v>
      </c>
      <c r="Z439" s="89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2">
        <f t="shared" si="183"/>
        <v>45240</v>
      </c>
      <c r="B440" s="83">
        <f t="shared" ca="1" si="165"/>
        <v>1007.537276</v>
      </c>
      <c r="C440" s="14">
        <f t="shared" si="166"/>
        <v>1000</v>
      </c>
      <c r="D440" s="58">
        <f t="shared" si="181"/>
        <v>45237</v>
      </c>
      <c r="E440" s="56">
        <f ca="1">IF(D440&lt;$B$1,VLOOKUP(D440,[1]DI!$A$4:$B$15000,2,FALSE),0)</f>
        <v>0.1215</v>
      </c>
      <c r="F440" s="14">
        <f t="shared" ca="1" si="167"/>
        <v>1.00045513</v>
      </c>
      <c r="G440" s="85">
        <f t="shared" ca="1" si="168"/>
        <v>1.23359063206431</v>
      </c>
      <c r="H440" s="85">
        <f t="shared" ca="1" si="169"/>
        <v>1.22607696874995</v>
      </c>
      <c r="I440" s="14">
        <f t="shared" ca="1" si="170"/>
        <v>1.0061282199999999</v>
      </c>
      <c r="J440" s="13">
        <f t="shared" si="182"/>
        <v>2.75E-2</v>
      </c>
      <c r="K440" s="29">
        <f t="shared" si="171"/>
        <v>45222</v>
      </c>
      <c r="L440" s="2">
        <f t="shared" si="172"/>
        <v>13</v>
      </c>
      <c r="M440" s="17">
        <f t="shared" si="173"/>
        <v>13</v>
      </c>
      <c r="N440" s="12">
        <f t="shared" si="174"/>
        <v>1.001400474</v>
      </c>
      <c r="O440" s="12">
        <f t="shared" ca="1" si="175"/>
        <v>1.0075372760000001</v>
      </c>
      <c r="P440" s="17">
        <f t="shared" si="176"/>
        <v>0</v>
      </c>
      <c r="Q440" s="14">
        <f t="shared" ca="1" si="177"/>
        <v>7.5372760000000003</v>
      </c>
      <c r="R440" s="20">
        <f t="shared" si="180"/>
        <v>0</v>
      </c>
      <c r="S440" s="14">
        <f t="shared" si="184"/>
        <v>0</v>
      </c>
      <c r="T440" s="4" t="str">
        <f t="shared" si="178"/>
        <v>J=</v>
      </c>
      <c r="U440" s="29">
        <f t="shared" si="179"/>
        <v>45253</v>
      </c>
      <c r="V440" s="3"/>
      <c r="W440" s="3"/>
      <c r="X440" s="116">
        <f>[2]Plan1!$A510</f>
        <v>51825</v>
      </c>
      <c r="Y440" s="117" t="str">
        <f>[2]Plan1!$C510</f>
        <v>Dia Nacional de Zumbi e da Consciência Negra</v>
      </c>
      <c r="Z440" s="89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2">
        <f t="shared" si="183"/>
        <v>45243</v>
      </c>
      <c r="B441" s="83">
        <f t="shared" ca="1" si="165"/>
        <v>1008.1043489899999</v>
      </c>
      <c r="C441" s="14">
        <f t="shared" si="166"/>
        <v>1000</v>
      </c>
      <c r="D441" s="58">
        <f t="shared" si="181"/>
        <v>45238</v>
      </c>
      <c r="E441" s="56">
        <f ca="1">IF(D441&lt;$B$1,VLOOKUP(D441,[1]DI!$A$4:$B$15000,2,FALSE),0)</f>
        <v>0.1215</v>
      </c>
      <c r="F441" s="14">
        <f t="shared" ca="1" si="167"/>
        <v>1.00045513</v>
      </c>
      <c r="G441" s="85">
        <f t="shared" ca="1" si="168"/>
        <v>1.2341520761686799</v>
      </c>
      <c r="H441" s="85">
        <f t="shared" ca="1" si="169"/>
        <v>1.22607696874995</v>
      </c>
      <c r="I441" s="14">
        <f t="shared" ca="1" si="170"/>
        <v>1.0065861300000001</v>
      </c>
      <c r="J441" s="13">
        <f t="shared" si="182"/>
        <v>2.75E-2</v>
      </c>
      <c r="K441" s="29">
        <f t="shared" si="171"/>
        <v>45222</v>
      </c>
      <c r="L441" s="2">
        <f t="shared" si="172"/>
        <v>14</v>
      </c>
      <c r="M441" s="17">
        <f t="shared" si="173"/>
        <v>14</v>
      </c>
      <c r="N441" s="12">
        <f t="shared" si="174"/>
        <v>1.0015082850000001</v>
      </c>
      <c r="O441" s="12">
        <f t="shared" ca="1" si="175"/>
        <v>1.0081043489999999</v>
      </c>
      <c r="P441" s="17">
        <f t="shared" si="176"/>
        <v>0</v>
      </c>
      <c r="Q441" s="14">
        <f t="shared" ca="1" si="177"/>
        <v>8.1043489900000001</v>
      </c>
      <c r="R441" s="20">
        <f t="shared" si="180"/>
        <v>0</v>
      </c>
      <c r="S441" s="14">
        <f t="shared" si="184"/>
        <v>0</v>
      </c>
      <c r="T441" s="4" t="str">
        <f t="shared" si="178"/>
        <v>J=</v>
      </c>
      <c r="U441" s="29">
        <f t="shared" si="179"/>
        <v>45253</v>
      </c>
      <c r="V441" s="3"/>
      <c r="W441" s="3"/>
      <c r="X441" s="116">
        <f>[2]Plan1!$A511</f>
        <v>51860</v>
      </c>
      <c r="Y441" s="117" t="str">
        <f>[2]Plan1!$C511</f>
        <v>Natal</v>
      </c>
      <c r="Z441" s="89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2">
        <f t="shared" si="183"/>
        <v>45244</v>
      </c>
      <c r="B442" s="83">
        <f t="shared" ca="1" si="165"/>
        <v>1008.67174999</v>
      </c>
      <c r="C442" s="14">
        <f t="shared" si="166"/>
        <v>1000</v>
      </c>
      <c r="D442" s="58">
        <f t="shared" si="181"/>
        <v>45239</v>
      </c>
      <c r="E442" s="56">
        <f ca="1">IF(D442&lt;$B$1,VLOOKUP(D442,[1]DI!$A$4:$B$15000,2,FALSE),0)</f>
        <v>0.1215</v>
      </c>
      <c r="F442" s="14">
        <f t="shared" ca="1" si="167"/>
        <v>1.00045513</v>
      </c>
      <c r="G442" s="85">
        <f t="shared" ca="1" si="168"/>
        <v>1.2347137758031099</v>
      </c>
      <c r="H442" s="85">
        <f t="shared" ca="1" si="169"/>
        <v>1.22607696874995</v>
      </c>
      <c r="I442" s="14">
        <f t="shared" ca="1" si="170"/>
        <v>1.00704426</v>
      </c>
      <c r="J442" s="13">
        <f t="shared" si="182"/>
        <v>2.75E-2</v>
      </c>
      <c r="K442" s="29">
        <f t="shared" si="171"/>
        <v>45222</v>
      </c>
      <c r="L442" s="2">
        <f t="shared" si="172"/>
        <v>15</v>
      </c>
      <c r="M442" s="17">
        <f t="shared" si="173"/>
        <v>15</v>
      </c>
      <c r="N442" s="12">
        <f t="shared" si="174"/>
        <v>1.001616106</v>
      </c>
      <c r="O442" s="12">
        <f t="shared" ca="1" si="175"/>
        <v>1.00867175</v>
      </c>
      <c r="P442" s="17">
        <f t="shared" si="176"/>
        <v>0</v>
      </c>
      <c r="Q442" s="14">
        <f t="shared" ca="1" si="177"/>
        <v>8.6717499900000004</v>
      </c>
      <c r="R442" s="20">
        <f t="shared" si="180"/>
        <v>0</v>
      </c>
      <c r="S442" s="14">
        <f t="shared" si="184"/>
        <v>0</v>
      </c>
      <c r="T442" s="4" t="str">
        <f t="shared" si="178"/>
        <v>J=</v>
      </c>
      <c r="U442" s="29">
        <f t="shared" si="179"/>
        <v>45253</v>
      </c>
      <c r="V442" s="3"/>
      <c r="W442" s="3"/>
      <c r="X442" s="116">
        <f>[2]Plan1!$A512</f>
        <v>51867</v>
      </c>
      <c r="Y442" s="117" t="str">
        <f>[2]Plan1!$C512</f>
        <v>Confraternização Universal</v>
      </c>
      <c r="Z442" s="89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2">
        <f t="shared" si="183"/>
        <v>45246</v>
      </c>
      <c r="B443" s="83">
        <f t="shared" ca="1" si="165"/>
        <v>1009.239473</v>
      </c>
      <c r="C443" s="14">
        <f t="shared" si="166"/>
        <v>1000</v>
      </c>
      <c r="D443" s="58">
        <f t="shared" si="181"/>
        <v>45240</v>
      </c>
      <c r="E443" s="56">
        <f ca="1">IF(D443&lt;$B$1,VLOOKUP(D443,[1]DI!$A$4:$B$15000,2,FALSE),0)</f>
        <v>0.1215</v>
      </c>
      <c r="F443" s="14">
        <f t="shared" ca="1" si="167"/>
        <v>1.00045513</v>
      </c>
      <c r="G443" s="85">
        <f t="shared" ca="1" si="168"/>
        <v>1.23527573108389</v>
      </c>
      <c r="H443" s="85">
        <f t="shared" ca="1" si="169"/>
        <v>1.22607696874995</v>
      </c>
      <c r="I443" s="14">
        <f t="shared" ca="1" si="170"/>
        <v>1.0075026</v>
      </c>
      <c r="J443" s="13">
        <f t="shared" si="182"/>
        <v>2.75E-2</v>
      </c>
      <c r="K443" s="29">
        <f t="shared" si="171"/>
        <v>45222</v>
      </c>
      <c r="L443" s="2">
        <f t="shared" si="172"/>
        <v>16</v>
      </c>
      <c r="M443" s="17">
        <f t="shared" si="173"/>
        <v>16</v>
      </c>
      <c r="N443" s="12">
        <f t="shared" si="174"/>
        <v>1.0017239389999999</v>
      </c>
      <c r="O443" s="12">
        <f t="shared" ca="1" si="175"/>
        <v>1.0092394730000001</v>
      </c>
      <c r="P443" s="17">
        <f t="shared" si="176"/>
        <v>0</v>
      </c>
      <c r="Q443" s="14">
        <f t="shared" ca="1" si="177"/>
        <v>9.2394730000000003</v>
      </c>
      <c r="R443" s="20">
        <f t="shared" si="180"/>
        <v>0</v>
      </c>
      <c r="S443" s="14">
        <f t="shared" si="184"/>
        <v>0</v>
      </c>
      <c r="T443" s="4" t="str">
        <f t="shared" si="178"/>
        <v>J=</v>
      </c>
      <c r="U443" s="29">
        <f t="shared" si="179"/>
        <v>45253</v>
      </c>
      <c r="V443" s="3"/>
      <c r="W443" s="3"/>
      <c r="X443" s="116">
        <f>[2]Plan1!$A513</f>
        <v>51914</v>
      </c>
      <c r="Y443" s="117" t="str">
        <f>[2]Plan1!$C513</f>
        <v>Carnaval</v>
      </c>
      <c r="Z443" s="89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2">
        <f t="shared" si="183"/>
        <v>45247</v>
      </c>
      <c r="B444" s="83">
        <f t="shared" ca="1" si="165"/>
        <v>1009.807507</v>
      </c>
      <c r="C444" s="14">
        <f t="shared" si="166"/>
        <v>1000</v>
      </c>
      <c r="D444" s="58">
        <f t="shared" si="181"/>
        <v>45243</v>
      </c>
      <c r="E444" s="56">
        <f ca="1">IF(D444&lt;$B$1,VLOOKUP(D444,[1]DI!$A$4:$B$15000,2,FALSE),0)</f>
        <v>0.1215</v>
      </c>
      <c r="F444" s="14">
        <f t="shared" ca="1" si="167"/>
        <v>1.00045513</v>
      </c>
      <c r="G444" s="85">
        <f t="shared" ca="1" si="168"/>
        <v>1.23583794212738</v>
      </c>
      <c r="H444" s="85">
        <f t="shared" ca="1" si="169"/>
        <v>1.22607696874995</v>
      </c>
      <c r="I444" s="14">
        <f t="shared" ca="1" si="170"/>
        <v>1.0079611399999999</v>
      </c>
      <c r="J444" s="13">
        <f t="shared" si="182"/>
        <v>2.75E-2</v>
      </c>
      <c r="K444" s="29">
        <f t="shared" si="171"/>
        <v>45222</v>
      </c>
      <c r="L444" s="2">
        <f t="shared" si="172"/>
        <v>17</v>
      </c>
      <c r="M444" s="17">
        <f t="shared" si="173"/>
        <v>17</v>
      </c>
      <c r="N444" s="12">
        <f t="shared" si="174"/>
        <v>1.0018317839999999</v>
      </c>
      <c r="O444" s="12">
        <f t="shared" ca="1" si="175"/>
        <v>1.0098075070000001</v>
      </c>
      <c r="P444" s="17">
        <f t="shared" si="176"/>
        <v>0</v>
      </c>
      <c r="Q444" s="14">
        <f t="shared" ca="1" si="177"/>
        <v>9.8075069999999993</v>
      </c>
      <c r="R444" s="20">
        <f t="shared" si="180"/>
        <v>0</v>
      </c>
      <c r="S444" s="14">
        <f t="shared" si="184"/>
        <v>0</v>
      </c>
      <c r="T444" s="4" t="str">
        <f t="shared" si="178"/>
        <v>J=</v>
      </c>
      <c r="U444" s="29">
        <f t="shared" si="179"/>
        <v>45253</v>
      </c>
      <c r="V444" s="3"/>
      <c r="W444" s="3"/>
      <c r="X444" s="116">
        <f>[2]Plan1!$A514</f>
        <v>51915</v>
      </c>
      <c r="Y444" s="117" t="str">
        <f>[2]Plan1!$C514</f>
        <v>Carnaval</v>
      </c>
      <c r="Z444" s="89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2">
        <f t="shared" si="183"/>
        <v>45250</v>
      </c>
      <c r="B445" s="83">
        <f t="shared" ca="1" si="165"/>
        <v>1010.375873</v>
      </c>
      <c r="C445" s="14">
        <f t="shared" si="166"/>
        <v>1000</v>
      </c>
      <c r="D445" s="58">
        <f t="shared" si="181"/>
        <v>45244</v>
      </c>
      <c r="E445" s="56">
        <f ca="1">IF(D445&lt;$B$1,VLOOKUP(D445,[1]DI!$A$4:$B$15000,2,FALSE),0)</f>
        <v>0.1215</v>
      </c>
      <c r="F445" s="14">
        <f t="shared" ca="1" si="167"/>
        <v>1.00045513</v>
      </c>
      <c r="G445" s="85">
        <f t="shared" ca="1" si="168"/>
        <v>1.2364004090499801</v>
      </c>
      <c r="H445" s="85">
        <f t="shared" ca="1" si="169"/>
        <v>1.22607696874995</v>
      </c>
      <c r="I445" s="14">
        <f t="shared" ca="1" si="170"/>
        <v>1.0084199</v>
      </c>
      <c r="J445" s="13">
        <f t="shared" si="182"/>
        <v>2.75E-2</v>
      </c>
      <c r="K445" s="29">
        <f t="shared" si="171"/>
        <v>45222</v>
      </c>
      <c r="L445" s="2">
        <f t="shared" si="172"/>
        <v>18</v>
      </c>
      <c r="M445" s="17">
        <f t="shared" si="173"/>
        <v>18</v>
      </c>
      <c r="N445" s="12">
        <f t="shared" si="174"/>
        <v>1.0019396410000001</v>
      </c>
      <c r="O445" s="12">
        <f t="shared" ca="1" si="175"/>
        <v>1.0103758730000001</v>
      </c>
      <c r="P445" s="17">
        <f t="shared" si="176"/>
        <v>0</v>
      </c>
      <c r="Q445" s="14">
        <f t="shared" ca="1" si="177"/>
        <v>10.375873</v>
      </c>
      <c r="R445" s="20">
        <f t="shared" si="180"/>
        <v>0</v>
      </c>
      <c r="S445" s="14">
        <f t="shared" si="184"/>
        <v>0</v>
      </c>
      <c r="T445" s="4" t="str">
        <f t="shared" si="178"/>
        <v>J=</v>
      </c>
      <c r="U445" s="29">
        <f t="shared" si="179"/>
        <v>45253</v>
      </c>
      <c r="V445" s="3"/>
      <c r="W445" s="3"/>
      <c r="X445" s="116">
        <f>[2]Plan1!$A515</f>
        <v>51960</v>
      </c>
      <c r="Y445" s="117" t="str">
        <f>[2]Plan1!$C515</f>
        <v>Paixão de Cristo</v>
      </c>
      <c r="Z445" s="89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2">
        <f t="shared" si="183"/>
        <v>45251</v>
      </c>
      <c r="B446" s="83">
        <f t="shared" ca="1" si="165"/>
        <v>1010.9445490000001</v>
      </c>
      <c r="C446" s="14">
        <f t="shared" si="166"/>
        <v>1000</v>
      </c>
      <c r="D446" s="58">
        <f t="shared" si="181"/>
        <v>45246</v>
      </c>
      <c r="E446" s="56">
        <f ca="1">IF(D446&lt;$B$1,VLOOKUP(D446,[1]DI!$A$4:$B$15000,2,FALSE),0)</f>
        <v>0.1215</v>
      </c>
      <c r="F446" s="14">
        <f t="shared" ca="1" si="167"/>
        <v>1.00045513</v>
      </c>
      <c r="G446" s="85">
        <f t="shared" ca="1" si="168"/>
        <v>1.23696313196815</v>
      </c>
      <c r="H446" s="85">
        <f t="shared" ca="1" si="169"/>
        <v>1.22607696874995</v>
      </c>
      <c r="I446" s="14">
        <f t="shared" ca="1" si="170"/>
        <v>1.00887886</v>
      </c>
      <c r="J446" s="13">
        <f t="shared" si="182"/>
        <v>2.75E-2</v>
      </c>
      <c r="K446" s="29">
        <f t="shared" si="171"/>
        <v>45222</v>
      </c>
      <c r="L446" s="2">
        <f t="shared" si="172"/>
        <v>19</v>
      </c>
      <c r="M446" s="17">
        <f t="shared" si="173"/>
        <v>19</v>
      </c>
      <c r="N446" s="12">
        <f t="shared" si="174"/>
        <v>1.0020475090000001</v>
      </c>
      <c r="O446" s="12">
        <f t="shared" ca="1" si="175"/>
        <v>1.010944549</v>
      </c>
      <c r="P446" s="17">
        <f t="shared" si="176"/>
        <v>0</v>
      </c>
      <c r="Q446" s="14">
        <f t="shared" ca="1" si="177"/>
        <v>10.944549</v>
      </c>
      <c r="R446" s="20">
        <f t="shared" si="180"/>
        <v>0</v>
      </c>
      <c r="S446" s="14">
        <f t="shared" si="184"/>
        <v>0</v>
      </c>
      <c r="T446" s="4" t="str">
        <f t="shared" si="178"/>
        <v>J=</v>
      </c>
      <c r="U446" s="29">
        <f t="shared" si="179"/>
        <v>45253</v>
      </c>
      <c r="V446" s="3"/>
      <c r="W446" s="3"/>
      <c r="X446" s="116">
        <f>[2]Plan1!$A516</f>
        <v>51977</v>
      </c>
      <c r="Y446" s="117" t="str">
        <f>[2]Plan1!$C516</f>
        <v>Tiradentes</v>
      </c>
      <c r="Z446" s="89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2">
        <f t="shared" si="183"/>
        <v>45252</v>
      </c>
      <c r="B447" s="83">
        <f t="shared" ca="1" si="165"/>
        <v>1011.51354499</v>
      </c>
      <c r="C447" s="14">
        <f t="shared" si="166"/>
        <v>1000</v>
      </c>
      <c r="D447" s="58">
        <f t="shared" si="181"/>
        <v>45247</v>
      </c>
      <c r="E447" s="56">
        <f ca="1">IF(D447&lt;$B$1,VLOOKUP(D447,[1]DI!$A$4:$B$15000,2,FALSE),0)</f>
        <v>0.1215</v>
      </c>
      <c r="F447" s="14">
        <f t="shared" ca="1" si="167"/>
        <v>1.00045513</v>
      </c>
      <c r="G447" s="85">
        <f t="shared" ca="1" si="168"/>
        <v>1.2375261109983999</v>
      </c>
      <c r="H447" s="85">
        <f t="shared" ca="1" si="169"/>
        <v>1.22607696874995</v>
      </c>
      <c r="I447" s="14">
        <f t="shared" ca="1" si="170"/>
        <v>1.0093380300000001</v>
      </c>
      <c r="J447" s="13">
        <f t="shared" si="182"/>
        <v>2.75E-2</v>
      </c>
      <c r="K447" s="29">
        <f t="shared" si="171"/>
        <v>45222</v>
      </c>
      <c r="L447" s="2">
        <f t="shared" si="172"/>
        <v>20</v>
      </c>
      <c r="M447" s="17">
        <f t="shared" si="173"/>
        <v>20</v>
      </c>
      <c r="N447" s="12">
        <f t="shared" si="174"/>
        <v>1.002155388</v>
      </c>
      <c r="O447" s="12">
        <f t="shared" ca="1" si="175"/>
        <v>1.0115135449999999</v>
      </c>
      <c r="P447" s="17">
        <f t="shared" si="176"/>
        <v>0</v>
      </c>
      <c r="Q447" s="14">
        <f t="shared" ca="1" si="177"/>
        <v>11.51354499</v>
      </c>
      <c r="R447" s="20">
        <f t="shared" si="180"/>
        <v>0</v>
      </c>
      <c r="S447" s="14">
        <f t="shared" si="184"/>
        <v>0</v>
      </c>
      <c r="T447" s="4" t="str">
        <f t="shared" si="178"/>
        <v>J=</v>
      </c>
      <c r="U447" s="29">
        <f t="shared" si="179"/>
        <v>45253</v>
      </c>
      <c r="V447" s="3"/>
      <c r="W447" s="3"/>
      <c r="X447" s="116">
        <f>[2]Plan1!$A517</f>
        <v>51987</v>
      </c>
      <c r="Y447" s="117" t="str">
        <f>[2]Plan1!$C517</f>
        <v>Dia do Trabalho</v>
      </c>
      <c r="Z447" s="89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2">
        <f t="shared" si="183"/>
        <v>45253</v>
      </c>
      <c r="B448" s="83">
        <f t="shared" ca="1" si="165"/>
        <v>1012.08286399</v>
      </c>
      <c r="C448" s="14">
        <f t="shared" si="166"/>
        <v>1000</v>
      </c>
      <c r="D448" s="58">
        <f t="shared" si="181"/>
        <v>45250</v>
      </c>
      <c r="E448" s="56">
        <f ca="1">IF(D448&lt;$B$1,VLOOKUP(D448,[1]DI!$A$4:$B$15000,2,FALSE),0)</f>
        <v>0.1215</v>
      </c>
      <c r="F448" s="14">
        <f t="shared" ca="1" si="167"/>
        <v>1.00045513</v>
      </c>
      <c r="G448" s="85">
        <f t="shared" ca="1" si="168"/>
        <v>1.2380893462572999</v>
      </c>
      <c r="H448" s="85">
        <f t="shared" ca="1" si="169"/>
        <v>1.22607696874995</v>
      </c>
      <c r="I448" s="14">
        <f t="shared" ca="1" si="170"/>
        <v>1.00979741</v>
      </c>
      <c r="J448" s="13">
        <f t="shared" si="182"/>
        <v>2.75E-2</v>
      </c>
      <c r="K448" s="29">
        <f t="shared" si="171"/>
        <v>45222</v>
      </c>
      <c r="L448" s="2">
        <f t="shared" si="172"/>
        <v>21</v>
      </c>
      <c r="M448" s="17">
        <f t="shared" si="173"/>
        <v>21</v>
      </c>
      <c r="N448" s="12">
        <f t="shared" si="174"/>
        <v>1.00226328</v>
      </c>
      <c r="O448" s="12">
        <f t="shared" ca="1" si="175"/>
        <v>1.0120828639999999</v>
      </c>
      <c r="P448" s="17">
        <f t="shared" si="176"/>
        <v>21</v>
      </c>
      <c r="Q448" s="14">
        <f t="shared" ca="1" si="177"/>
        <v>12.08286399</v>
      </c>
      <c r="R448" s="20">
        <f t="shared" si="180"/>
        <v>0</v>
      </c>
      <c r="S448" s="14">
        <f t="shared" si="184"/>
        <v>0</v>
      </c>
      <c r="T448" s="4" t="str">
        <f t="shared" si="178"/>
        <v>J=</v>
      </c>
      <c r="U448" s="29">
        <f t="shared" si="179"/>
        <v>45253</v>
      </c>
      <c r="V448" s="3"/>
      <c r="W448" s="3"/>
      <c r="X448" s="116">
        <f>[2]Plan1!$A518</f>
        <v>52022</v>
      </c>
      <c r="Y448" s="117" t="str">
        <f>[2]Plan1!$C518</f>
        <v>Corpus Christi</v>
      </c>
      <c r="Z448" s="89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2">
        <f t="shared" si="183"/>
        <v>45254</v>
      </c>
      <c r="B449" s="83">
        <f t="shared" ca="1" si="165"/>
        <v>1000.5628380000001</v>
      </c>
      <c r="C449" s="14">
        <f t="shared" si="166"/>
        <v>1000</v>
      </c>
      <c r="D449" s="58">
        <f t="shared" si="181"/>
        <v>45251</v>
      </c>
      <c r="E449" s="56">
        <f ca="1">IF(D449&lt;$B$1,VLOOKUP(D449,[1]DI!$A$4:$B$15000,2,FALSE),0)</f>
        <v>0.1215</v>
      </c>
      <c r="F449" s="14">
        <f t="shared" ca="1" si="167"/>
        <v>1.00045513</v>
      </c>
      <c r="G449" s="85">
        <f t="shared" ca="1" si="168"/>
        <v>1.2386528378614601</v>
      </c>
      <c r="H449" s="85">
        <f t="shared" ca="1" si="169"/>
        <v>1.2380893462572999</v>
      </c>
      <c r="I449" s="14">
        <f t="shared" ca="1" si="170"/>
        <v>1.00045513</v>
      </c>
      <c r="J449" s="13">
        <f t="shared" si="182"/>
        <v>2.75E-2</v>
      </c>
      <c r="K449" s="29">
        <f t="shared" si="171"/>
        <v>45253</v>
      </c>
      <c r="L449" s="2">
        <f t="shared" si="172"/>
        <v>1</v>
      </c>
      <c r="M449" s="17">
        <f t="shared" si="173"/>
        <v>1</v>
      </c>
      <c r="N449" s="12">
        <f t="shared" si="174"/>
        <v>1.000107659</v>
      </c>
      <c r="O449" s="12">
        <f t="shared" ca="1" si="175"/>
        <v>1.000562838</v>
      </c>
      <c r="P449" s="17">
        <f t="shared" si="176"/>
        <v>0</v>
      </c>
      <c r="Q449" s="14">
        <f t="shared" ca="1" si="177"/>
        <v>0.56283799999999995</v>
      </c>
      <c r="R449" s="20">
        <f t="shared" si="180"/>
        <v>0</v>
      </c>
      <c r="S449" s="14">
        <f t="shared" si="184"/>
        <v>0</v>
      </c>
      <c r="T449" s="4" t="str">
        <f t="shared" si="178"/>
        <v>J=</v>
      </c>
      <c r="U449" s="29">
        <f t="shared" si="179"/>
        <v>45282</v>
      </c>
      <c r="V449" s="3"/>
      <c r="W449" s="3"/>
      <c r="X449" s="116">
        <f>[2]Plan1!$A519</f>
        <v>52116</v>
      </c>
      <c r="Y449" s="117" t="str">
        <f>[2]Plan1!$C519</f>
        <v>Independência do Brasil</v>
      </c>
      <c r="Z449" s="89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2">
        <f t="shared" si="183"/>
        <v>45257</v>
      </c>
      <c r="B450" s="83">
        <f t="shared" ca="1" si="165"/>
        <v>1001.125996</v>
      </c>
      <c r="C450" s="14">
        <f t="shared" si="166"/>
        <v>1000</v>
      </c>
      <c r="D450" s="58">
        <f t="shared" si="181"/>
        <v>45252</v>
      </c>
      <c r="E450" s="56">
        <f ca="1">IF(D450&lt;$B$1,VLOOKUP(D450,[1]DI!$A$4:$B$15000,2,FALSE),0)</f>
        <v>0.1215</v>
      </c>
      <c r="F450" s="14">
        <f t="shared" ca="1" si="167"/>
        <v>1.00045513</v>
      </c>
      <c r="G450" s="85">
        <f t="shared" ca="1" si="168"/>
        <v>1.2392165859275599</v>
      </c>
      <c r="H450" s="85">
        <f t="shared" ca="1" si="169"/>
        <v>1.2380893462572999</v>
      </c>
      <c r="I450" s="14">
        <f t="shared" ca="1" si="170"/>
        <v>1.00091047</v>
      </c>
      <c r="J450" s="13">
        <f t="shared" si="182"/>
        <v>2.75E-2</v>
      </c>
      <c r="K450" s="29">
        <f t="shared" si="171"/>
        <v>45253</v>
      </c>
      <c r="L450" s="2">
        <f t="shared" si="172"/>
        <v>2</v>
      </c>
      <c r="M450" s="17">
        <f t="shared" si="173"/>
        <v>2</v>
      </c>
      <c r="N450" s="12">
        <f t="shared" si="174"/>
        <v>1.0002153300000001</v>
      </c>
      <c r="O450" s="12">
        <f t="shared" ca="1" si="175"/>
        <v>1.0011259960000001</v>
      </c>
      <c r="P450" s="17">
        <f t="shared" si="176"/>
        <v>0</v>
      </c>
      <c r="Q450" s="14">
        <f t="shared" ca="1" si="177"/>
        <v>1.125996</v>
      </c>
      <c r="R450" s="20">
        <f t="shared" si="180"/>
        <v>0</v>
      </c>
      <c r="S450" s="14">
        <f t="shared" si="184"/>
        <v>0</v>
      </c>
      <c r="T450" s="4" t="str">
        <f t="shared" si="178"/>
        <v>J=</v>
      </c>
      <c r="U450" s="29">
        <f t="shared" si="179"/>
        <v>45282</v>
      </c>
      <c r="V450" s="3"/>
      <c r="W450" s="3"/>
      <c r="X450" s="116">
        <f>[2]Plan1!$A520</f>
        <v>52151</v>
      </c>
      <c r="Y450" s="117" t="str">
        <f>[2]Plan1!$C520</f>
        <v>Nossa Sr.a Aparecida - Padroeira do Brasil</v>
      </c>
      <c r="Z450" s="89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2">
        <f t="shared" si="183"/>
        <v>45258</v>
      </c>
      <c r="B451" s="83">
        <f t="shared" ca="1" si="165"/>
        <v>1001.68946299</v>
      </c>
      <c r="C451" s="14">
        <f t="shared" si="166"/>
        <v>1000</v>
      </c>
      <c r="D451" s="58">
        <f t="shared" si="181"/>
        <v>45253</v>
      </c>
      <c r="E451" s="56">
        <f ca="1">IF(D451&lt;$B$1,VLOOKUP(D451,[1]DI!$A$4:$B$15000,2,FALSE),0)</f>
        <v>0.1215</v>
      </c>
      <c r="F451" s="14">
        <f t="shared" ca="1" si="167"/>
        <v>1.00045513</v>
      </c>
      <c r="G451" s="85">
        <f t="shared" ca="1" si="168"/>
        <v>1.23978059057231</v>
      </c>
      <c r="H451" s="85">
        <f t="shared" ca="1" si="169"/>
        <v>1.2380893462572999</v>
      </c>
      <c r="I451" s="14">
        <f t="shared" ca="1" si="170"/>
        <v>1.0013660099999999</v>
      </c>
      <c r="J451" s="13">
        <f t="shared" si="182"/>
        <v>2.75E-2</v>
      </c>
      <c r="K451" s="29">
        <f t="shared" si="171"/>
        <v>45253</v>
      </c>
      <c r="L451" s="2">
        <f t="shared" si="172"/>
        <v>3</v>
      </c>
      <c r="M451" s="17">
        <f t="shared" si="173"/>
        <v>3</v>
      </c>
      <c r="N451" s="12">
        <f t="shared" si="174"/>
        <v>1.000323012</v>
      </c>
      <c r="O451" s="12">
        <f t="shared" ca="1" si="175"/>
        <v>1.0016894629999999</v>
      </c>
      <c r="P451" s="17">
        <f t="shared" si="176"/>
        <v>0</v>
      </c>
      <c r="Q451" s="14">
        <f t="shared" ca="1" si="177"/>
        <v>1.68946299</v>
      </c>
      <c r="R451" s="20">
        <f t="shared" si="180"/>
        <v>0</v>
      </c>
      <c r="S451" s="14">
        <f t="shared" si="184"/>
        <v>0</v>
      </c>
      <c r="T451" s="4" t="str">
        <f t="shared" si="178"/>
        <v>J=</v>
      </c>
      <c r="U451" s="29">
        <f t="shared" si="179"/>
        <v>45282</v>
      </c>
      <c r="V451" s="3"/>
      <c r="W451" s="3"/>
      <c r="X451" s="116">
        <f>[2]Plan1!$A521</f>
        <v>52172</v>
      </c>
      <c r="Y451" s="117" t="str">
        <f>[2]Plan1!$C521</f>
        <v>Finados</v>
      </c>
      <c r="Z451" s="89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2">
        <f t="shared" si="183"/>
        <v>45259</v>
      </c>
      <c r="B452" s="83">
        <f t="shared" ca="1" si="165"/>
        <v>1002.25325099</v>
      </c>
      <c r="C452" s="14">
        <f t="shared" si="166"/>
        <v>1000</v>
      </c>
      <c r="D452" s="58">
        <f t="shared" si="181"/>
        <v>45254</v>
      </c>
      <c r="E452" s="56">
        <f ca="1">IF(D452&lt;$B$1,VLOOKUP(D452,[1]DI!$A$4:$B$15000,2,FALSE),0)</f>
        <v>0.1215</v>
      </c>
      <c r="F452" s="14">
        <f t="shared" ca="1" si="167"/>
        <v>1.00045513</v>
      </c>
      <c r="G452" s="85">
        <f t="shared" ca="1" si="168"/>
        <v>1.2403448519125</v>
      </c>
      <c r="H452" s="85">
        <f t="shared" ca="1" si="169"/>
        <v>1.2380893462572999</v>
      </c>
      <c r="I452" s="14">
        <f t="shared" ca="1" si="170"/>
        <v>1.0018217599999999</v>
      </c>
      <c r="J452" s="13">
        <f t="shared" si="182"/>
        <v>2.75E-2</v>
      </c>
      <c r="K452" s="29">
        <f t="shared" si="171"/>
        <v>45253</v>
      </c>
      <c r="L452" s="2">
        <f t="shared" si="172"/>
        <v>4</v>
      </c>
      <c r="M452" s="17">
        <f t="shared" si="173"/>
        <v>4</v>
      </c>
      <c r="N452" s="12">
        <f t="shared" si="174"/>
        <v>1.0004307059999999</v>
      </c>
      <c r="O452" s="12">
        <f t="shared" ca="1" si="175"/>
        <v>1.002253251</v>
      </c>
      <c r="P452" s="17">
        <f t="shared" si="176"/>
        <v>0</v>
      </c>
      <c r="Q452" s="14">
        <f t="shared" ca="1" si="177"/>
        <v>2.2532509900000002</v>
      </c>
      <c r="R452" s="20">
        <f t="shared" si="180"/>
        <v>0</v>
      </c>
      <c r="S452" s="14">
        <f t="shared" si="184"/>
        <v>0</v>
      </c>
      <c r="T452" s="4" t="str">
        <f t="shared" si="178"/>
        <v>J=</v>
      </c>
      <c r="U452" s="29">
        <f t="shared" si="179"/>
        <v>45282</v>
      </c>
      <c r="V452" s="3"/>
      <c r="W452" s="3"/>
      <c r="X452" s="116">
        <f>[2]Plan1!$A522</f>
        <v>52185</v>
      </c>
      <c r="Y452" s="117" t="str">
        <f>[2]Plan1!$C522</f>
        <v>Proclamação da República</v>
      </c>
      <c r="Z452" s="89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2">
        <f t="shared" si="183"/>
        <v>45260</v>
      </c>
      <c r="B453" s="83">
        <f t="shared" ca="1" si="165"/>
        <v>1002.81735799</v>
      </c>
      <c r="C453" s="14">
        <f t="shared" si="166"/>
        <v>1000</v>
      </c>
      <c r="D453" s="58">
        <f t="shared" si="181"/>
        <v>45257</v>
      </c>
      <c r="E453" s="56">
        <f ca="1">IF(D453&lt;$B$1,VLOOKUP(D453,[1]DI!$A$4:$B$15000,2,FALSE),0)</f>
        <v>0.1215</v>
      </c>
      <c r="F453" s="14">
        <f t="shared" ca="1" si="167"/>
        <v>1.00045513</v>
      </c>
      <c r="G453" s="85">
        <f t="shared" ca="1" si="168"/>
        <v>1.2409093700649501</v>
      </c>
      <c r="H453" s="85">
        <f t="shared" ca="1" si="169"/>
        <v>1.2380893462572999</v>
      </c>
      <c r="I453" s="14">
        <f t="shared" ca="1" si="170"/>
        <v>1.0022777199999999</v>
      </c>
      <c r="J453" s="13">
        <f t="shared" si="182"/>
        <v>2.75E-2</v>
      </c>
      <c r="K453" s="29">
        <f t="shared" si="171"/>
        <v>45253</v>
      </c>
      <c r="L453" s="2">
        <f t="shared" si="172"/>
        <v>5</v>
      </c>
      <c r="M453" s="17">
        <f t="shared" si="173"/>
        <v>5</v>
      </c>
      <c r="N453" s="12">
        <f t="shared" si="174"/>
        <v>1.000538412</v>
      </c>
      <c r="O453" s="12">
        <f t="shared" ca="1" si="175"/>
        <v>1.0028173579999999</v>
      </c>
      <c r="P453" s="17">
        <f t="shared" si="176"/>
        <v>0</v>
      </c>
      <c r="Q453" s="14">
        <f t="shared" ca="1" si="177"/>
        <v>2.8173579900000001</v>
      </c>
      <c r="R453" s="20">
        <f t="shared" si="180"/>
        <v>0</v>
      </c>
      <c r="S453" s="14">
        <f t="shared" si="184"/>
        <v>0</v>
      </c>
      <c r="T453" s="4" t="str">
        <f t="shared" si="178"/>
        <v>J=</v>
      </c>
      <c r="U453" s="29">
        <f t="shared" si="179"/>
        <v>45282</v>
      </c>
      <c r="V453" s="3"/>
      <c r="W453" s="3"/>
      <c r="X453" s="116">
        <f>[2]Plan1!$A523</f>
        <v>52190</v>
      </c>
      <c r="Y453" s="117" t="str">
        <f>[2]Plan1!$C523</f>
        <v>Dia Nacional de Zumbi e da Consciência Negra</v>
      </c>
      <c r="Z453" s="89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2">
        <f t="shared" si="183"/>
        <v>45261</v>
      </c>
      <c r="B454" s="83">
        <f t="shared" ref="B454:B517" ca="1" si="185">IF(A454&lt;=TODAY(),C454+Q454,IF(AND(A454&gt;TODAY(),A454&lt;=$B$1),IF(VLOOKUP(TODAY(),$A$10:$E$5000,4,FALSE)=0,"n.d",C454+Q454),"n.d"))</f>
        <v>1003.38178499</v>
      </c>
      <c r="C454" s="14">
        <f t="shared" ref="C454:C517" si="186">(C453-S453)</f>
        <v>1000</v>
      </c>
      <c r="D454" s="58">
        <f t="shared" si="181"/>
        <v>45258</v>
      </c>
      <c r="E454" s="56">
        <f ca="1">IF(D454&lt;$B$1,VLOOKUP(D454,[1]DI!$A$4:$B$15000,2,FALSE),0)</f>
        <v>0.1215</v>
      </c>
      <c r="F454" s="14">
        <f t="shared" ref="F454:F517" ca="1" si="187">ROUND(1+ROUND(((1+E454)^(1/252))-1,8),16)</f>
        <v>1.00045513</v>
      </c>
      <c r="G454" s="85">
        <f t="shared" ref="G454:G517" ca="1" si="188">ROUND(F453*G453,16)</f>
        <v>1.2414741451465501</v>
      </c>
      <c r="H454" s="85">
        <f t="shared" ref="H454:H517" ca="1" si="189">IF(P453&gt;0,G453,H453)</f>
        <v>1.2380893462572999</v>
      </c>
      <c r="I454" s="14">
        <f t="shared" ref="I454:I517" ca="1" si="190">ROUND(G454/H454,8)</f>
        <v>1.00273389</v>
      </c>
      <c r="J454" s="13">
        <f t="shared" si="182"/>
        <v>2.75E-2</v>
      </c>
      <c r="K454" s="29">
        <f t="shared" ref="K454:K517" si="191">IF(P453&gt;0,VLOOKUP(P453,X$12:AH$150,2),K453)</f>
        <v>45253</v>
      </c>
      <c r="L454" s="2">
        <f t="shared" ref="L454:L517" si="192">IF(A454&gt;K454,IF(NETWORKDAYS(K454,A454,$X$160:$X$544)-1=0,1,NETWORKDAYS(K454,A454,$X$160:$X$544)-1),0)</f>
        <v>6</v>
      </c>
      <c r="M454" s="17">
        <f t="shared" ref="M454:M517" si="193">IF(AND(L454=1,L453=1),1,IF(L454&gt;0,IF(L454=L453,L454+1,L454),0))</f>
        <v>6</v>
      </c>
      <c r="N454" s="12">
        <f t="shared" ref="N454:N517" si="194">ROUND((J454+1)^(M454/252),9)</f>
        <v>1.0006461289999999</v>
      </c>
      <c r="O454" s="12">
        <f t="shared" ref="O454:O517" ca="1" si="195">ROUND(I454*N454,9)</f>
        <v>1.003381785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3.3817849899999999</v>
      </c>
      <c r="R454" s="20">
        <f t="shared" si="180"/>
        <v>0</v>
      </c>
      <c r="S454" s="14">
        <f t="shared" si="184"/>
        <v>0</v>
      </c>
      <c r="T454" s="4" t="str">
        <f t="shared" ref="T454:T517" si="198">IF(P453&gt;0,VLOOKUP(P453,X$12:AH$150,10),T453)</f>
        <v>J=</v>
      </c>
      <c r="U454" s="29">
        <f t="shared" ref="U454:U517" si="199">IF(P453&gt;0,VLOOKUP(P453,X$12:AH$150,11),U453)</f>
        <v>45282</v>
      </c>
      <c r="V454" s="3"/>
      <c r="W454" s="3"/>
      <c r="X454" s="116">
        <f>[2]Plan1!$A524</f>
        <v>52225</v>
      </c>
      <c r="Y454" s="117" t="str">
        <f>[2]Plan1!$C524</f>
        <v>Natal</v>
      </c>
      <c r="Z454" s="89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2">
        <f t="shared" si="183"/>
        <v>45264</v>
      </c>
      <c r="B455" s="83">
        <f t="shared" ca="1" si="185"/>
        <v>1003.9465229899999</v>
      </c>
      <c r="C455" s="14">
        <f t="shared" si="186"/>
        <v>1000</v>
      </c>
      <c r="D455" s="58">
        <f t="shared" si="181"/>
        <v>45259</v>
      </c>
      <c r="E455" s="56">
        <f ca="1">IF(D455&lt;$B$1,VLOOKUP(D455,[1]DI!$A$4:$B$15000,2,FALSE),0)</f>
        <v>0.1215</v>
      </c>
      <c r="F455" s="14">
        <f t="shared" ca="1" si="187"/>
        <v>1.00045513</v>
      </c>
      <c r="G455" s="85">
        <f t="shared" ca="1" si="188"/>
        <v>1.2420391772742301</v>
      </c>
      <c r="H455" s="85">
        <f t="shared" ca="1" si="189"/>
        <v>1.2380893462572999</v>
      </c>
      <c r="I455" s="14">
        <f t="shared" ca="1" si="190"/>
        <v>1.00319026</v>
      </c>
      <c r="J455" s="13">
        <f t="shared" si="182"/>
        <v>2.75E-2</v>
      </c>
      <c r="K455" s="29">
        <f t="shared" si="191"/>
        <v>45253</v>
      </c>
      <c r="L455" s="2">
        <f t="shared" si="192"/>
        <v>7</v>
      </c>
      <c r="M455" s="17">
        <f t="shared" si="193"/>
        <v>7</v>
      </c>
      <c r="N455" s="12">
        <f t="shared" si="194"/>
        <v>1.0007538579999999</v>
      </c>
      <c r="O455" s="12">
        <f t="shared" ca="1" si="195"/>
        <v>1.003946523</v>
      </c>
      <c r="P455" s="17">
        <f t="shared" si="196"/>
        <v>0</v>
      </c>
      <c r="Q455" s="14">
        <f t="shared" ca="1" si="197"/>
        <v>3.9465229900000001</v>
      </c>
      <c r="R455" s="20">
        <f t="shared" si="180"/>
        <v>0</v>
      </c>
      <c r="S455" s="14">
        <f t="shared" si="184"/>
        <v>0</v>
      </c>
      <c r="T455" s="4" t="str">
        <f t="shared" si="198"/>
        <v>J=</v>
      </c>
      <c r="U455" s="29">
        <f t="shared" si="199"/>
        <v>45282</v>
      </c>
      <c r="V455" s="3"/>
      <c r="W455" s="3"/>
      <c r="X455" s="116">
        <f>[2]Plan1!$A525</f>
        <v>52232</v>
      </c>
      <c r="Y455" s="117" t="str">
        <f>[2]Plan1!$C525</f>
        <v>Confraternização Universal</v>
      </c>
      <c r="Z455" s="89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2">
        <f t="shared" si="183"/>
        <v>45265</v>
      </c>
      <c r="B456" s="83">
        <f t="shared" ca="1" si="185"/>
        <v>1004.5115899899999</v>
      </c>
      <c r="C456" s="14">
        <f t="shared" si="186"/>
        <v>1000</v>
      </c>
      <c r="D456" s="58">
        <f t="shared" si="181"/>
        <v>45260</v>
      </c>
      <c r="E456" s="56">
        <f ca="1">IF(D456&lt;$B$1,VLOOKUP(D456,[1]DI!$A$4:$B$15000,2,FALSE),0)</f>
        <v>0.1215</v>
      </c>
      <c r="F456" s="14">
        <f t="shared" ca="1" si="187"/>
        <v>1.00045513</v>
      </c>
      <c r="G456" s="85">
        <f t="shared" ca="1" si="188"/>
        <v>1.24260446656498</v>
      </c>
      <c r="H456" s="85">
        <f t="shared" ca="1" si="189"/>
        <v>1.2380893462572999</v>
      </c>
      <c r="I456" s="14">
        <f t="shared" ca="1" si="190"/>
        <v>1.00364685</v>
      </c>
      <c r="J456" s="13">
        <f t="shared" si="182"/>
        <v>2.75E-2</v>
      </c>
      <c r="K456" s="29">
        <f t="shared" si="191"/>
        <v>45253</v>
      </c>
      <c r="L456" s="2">
        <f t="shared" si="192"/>
        <v>8</v>
      </c>
      <c r="M456" s="17">
        <f t="shared" si="193"/>
        <v>8</v>
      </c>
      <c r="N456" s="12">
        <f t="shared" si="194"/>
        <v>1.000861598</v>
      </c>
      <c r="O456" s="12">
        <f t="shared" ca="1" si="195"/>
        <v>1.0045115899999999</v>
      </c>
      <c r="P456" s="17">
        <f t="shared" si="196"/>
        <v>0</v>
      </c>
      <c r="Q456" s="14">
        <f t="shared" ca="1" si="197"/>
        <v>4.51158999</v>
      </c>
      <c r="R456" s="20">
        <f t="shared" si="180"/>
        <v>0</v>
      </c>
      <c r="S456" s="14">
        <f t="shared" si="184"/>
        <v>0</v>
      </c>
      <c r="T456" s="4" t="str">
        <f t="shared" si="198"/>
        <v>J=</v>
      </c>
      <c r="U456" s="29">
        <f t="shared" si="199"/>
        <v>45282</v>
      </c>
      <c r="V456" s="3"/>
      <c r="W456" s="3"/>
      <c r="X456" s="116">
        <f>[2]Plan1!$A526</f>
        <v>52271</v>
      </c>
      <c r="Y456" s="117" t="str">
        <f>[2]Plan1!$C526</f>
        <v>Carnaval</v>
      </c>
      <c r="Z456" s="89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2">
        <f t="shared" si="183"/>
        <v>45266</v>
      </c>
      <c r="B457" s="83">
        <f t="shared" ca="1" si="185"/>
        <v>1005.076968</v>
      </c>
      <c r="C457" s="14">
        <f t="shared" si="186"/>
        <v>1000</v>
      </c>
      <c r="D457" s="58">
        <f t="shared" si="181"/>
        <v>45261</v>
      </c>
      <c r="E457" s="56">
        <f ca="1">IF(D457&lt;$B$1,VLOOKUP(D457,[1]DI!$A$4:$B$15000,2,FALSE),0)</f>
        <v>0.1215</v>
      </c>
      <c r="F457" s="14">
        <f t="shared" ca="1" si="187"/>
        <v>1.00045513</v>
      </c>
      <c r="G457" s="85">
        <f t="shared" ca="1" si="188"/>
        <v>1.2431700131358501</v>
      </c>
      <c r="H457" s="85">
        <f t="shared" ca="1" si="189"/>
        <v>1.2380893462572999</v>
      </c>
      <c r="I457" s="14">
        <f t="shared" ca="1" si="190"/>
        <v>1.0041036400000001</v>
      </c>
      <c r="J457" s="13">
        <f t="shared" si="182"/>
        <v>2.75E-2</v>
      </c>
      <c r="K457" s="29">
        <f t="shared" si="191"/>
        <v>45253</v>
      </c>
      <c r="L457" s="2">
        <f t="shared" si="192"/>
        <v>9</v>
      </c>
      <c r="M457" s="17">
        <f t="shared" si="193"/>
        <v>9</v>
      </c>
      <c r="N457" s="12">
        <f t="shared" si="194"/>
        <v>1.0009693500000001</v>
      </c>
      <c r="O457" s="12">
        <f t="shared" ca="1" si="195"/>
        <v>1.005076968</v>
      </c>
      <c r="P457" s="17">
        <f t="shared" si="196"/>
        <v>0</v>
      </c>
      <c r="Q457" s="14">
        <f t="shared" ca="1" si="197"/>
        <v>5.0769679999999999</v>
      </c>
      <c r="R457" s="20">
        <f t="shared" si="180"/>
        <v>0</v>
      </c>
      <c r="S457" s="14">
        <f t="shared" si="184"/>
        <v>0</v>
      </c>
      <c r="T457" s="4" t="str">
        <f t="shared" si="198"/>
        <v>J=</v>
      </c>
      <c r="U457" s="29">
        <f t="shared" si="199"/>
        <v>45282</v>
      </c>
      <c r="V457" s="3"/>
      <c r="W457" s="3"/>
      <c r="X457" s="116">
        <f>[2]Plan1!$A527</f>
        <v>52272</v>
      </c>
      <c r="Y457" s="117" t="str">
        <f>[2]Plan1!$C527</f>
        <v>Carnaval</v>
      </c>
      <c r="Z457" s="89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2">
        <f t="shared" si="183"/>
        <v>45267</v>
      </c>
      <c r="B458" s="83">
        <f t="shared" ca="1" si="185"/>
        <v>1005.642656</v>
      </c>
      <c r="C458" s="14">
        <f t="shared" si="186"/>
        <v>1000</v>
      </c>
      <c r="D458" s="58">
        <f t="shared" si="181"/>
        <v>45264</v>
      </c>
      <c r="E458" s="56">
        <f ca="1">IF(D458&lt;$B$1,VLOOKUP(D458,[1]DI!$A$4:$B$15000,2,FALSE),0)</f>
        <v>0.1215</v>
      </c>
      <c r="F458" s="14">
        <f t="shared" ca="1" si="187"/>
        <v>1.00045513</v>
      </c>
      <c r="G458" s="85">
        <f t="shared" ca="1" si="188"/>
        <v>1.2437358171039301</v>
      </c>
      <c r="H458" s="85">
        <f t="shared" ca="1" si="189"/>
        <v>1.2380893462572999</v>
      </c>
      <c r="I458" s="14">
        <f t="shared" ca="1" si="190"/>
        <v>1.0045606300000001</v>
      </c>
      <c r="J458" s="13">
        <f t="shared" si="182"/>
        <v>2.75E-2</v>
      </c>
      <c r="K458" s="29">
        <f t="shared" si="191"/>
        <v>45253</v>
      </c>
      <c r="L458" s="2">
        <f t="shared" si="192"/>
        <v>10</v>
      </c>
      <c r="M458" s="17">
        <f t="shared" si="193"/>
        <v>10</v>
      </c>
      <c r="N458" s="12">
        <f t="shared" si="194"/>
        <v>1.0010771140000001</v>
      </c>
      <c r="O458" s="12">
        <f t="shared" ca="1" si="195"/>
        <v>1.005642656</v>
      </c>
      <c r="P458" s="17">
        <f t="shared" si="196"/>
        <v>0</v>
      </c>
      <c r="Q458" s="14">
        <f t="shared" ca="1" si="197"/>
        <v>5.6426559999999997</v>
      </c>
      <c r="R458" s="20">
        <f t="shared" si="180"/>
        <v>0</v>
      </c>
      <c r="S458" s="14">
        <f t="shared" si="184"/>
        <v>0</v>
      </c>
      <c r="T458" s="4" t="str">
        <f t="shared" si="198"/>
        <v>J=</v>
      </c>
      <c r="U458" s="29">
        <f t="shared" si="199"/>
        <v>45282</v>
      </c>
      <c r="V458" s="3"/>
      <c r="W458" s="3"/>
      <c r="X458" s="116">
        <f>[2]Plan1!$A528</f>
        <v>52317</v>
      </c>
      <c r="Y458" s="117" t="str">
        <f>[2]Plan1!$C528</f>
        <v>Paixão de Cristo</v>
      </c>
      <c r="Z458" s="89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2">
        <f t="shared" si="183"/>
        <v>45268</v>
      </c>
      <c r="B459" s="83">
        <f t="shared" ca="1" si="185"/>
        <v>1006.208675</v>
      </c>
      <c r="C459" s="14">
        <f t="shared" si="186"/>
        <v>1000</v>
      </c>
      <c r="D459" s="58">
        <f t="shared" si="181"/>
        <v>45265</v>
      </c>
      <c r="E459" s="56">
        <f ca="1">IF(D459&lt;$B$1,VLOOKUP(D459,[1]DI!$A$4:$B$15000,2,FALSE),0)</f>
        <v>0.1215</v>
      </c>
      <c r="F459" s="14">
        <f t="shared" ca="1" si="187"/>
        <v>1.00045513</v>
      </c>
      <c r="G459" s="85">
        <f t="shared" ca="1" si="188"/>
        <v>1.24430187858637</v>
      </c>
      <c r="H459" s="85">
        <f t="shared" ca="1" si="189"/>
        <v>1.2380893462572999</v>
      </c>
      <c r="I459" s="14">
        <f t="shared" ca="1" si="190"/>
        <v>1.0050178400000001</v>
      </c>
      <c r="J459" s="13">
        <f t="shared" si="182"/>
        <v>2.75E-2</v>
      </c>
      <c r="K459" s="29">
        <f t="shared" si="191"/>
        <v>45253</v>
      </c>
      <c r="L459" s="2">
        <f t="shared" si="192"/>
        <v>11</v>
      </c>
      <c r="M459" s="17">
        <f t="shared" si="193"/>
        <v>11</v>
      </c>
      <c r="N459" s="12">
        <f t="shared" si="194"/>
        <v>1.0011848889999999</v>
      </c>
      <c r="O459" s="12">
        <f t="shared" ca="1" si="195"/>
        <v>1.0062086750000001</v>
      </c>
      <c r="P459" s="17">
        <f t="shared" si="196"/>
        <v>0</v>
      </c>
      <c r="Q459" s="14">
        <f t="shared" ca="1" si="197"/>
        <v>6.2086750000000004</v>
      </c>
      <c r="R459" s="20">
        <f t="shared" si="180"/>
        <v>0</v>
      </c>
      <c r="S459" s="14">
        <f t="shared" si="184"/>
        <v>0</v>
      </c>
      <c r="T459" s="4" t="str">
        <f t="shared" si="198"/>
        <v>J=</v>
      </c>
      <c r="U459" s="29">
        <f t="shared" si="199"/>
        <v>45282</v>
      </c>
      <c r="V459" s="3"/>
      <c r="W459" s="3"/>
      <c r="X459" s="116">
        <f>[2]Plan1!$A529</f>
        <v>52342</v>
      </c>
      <c r="Y459" s="117" t="str">
        <f>[2]Plan1!$C529</f>
        <v>Tiradentes</v>
      </c>
      <c r="Z459" s="89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2">
        <f t="shared" si="183"/>
        <v>45271</v>
      </c>
      <c r="B460" s="83">
        <f t="shared" ca="1" si="185"/>
        <v>1006.775004</v>
      </c>
      <c r="C460" s="14">
        <f t="shared" si="186"/>
        <v>1000</v>
      </c>
      <c r="D460" s="58">
        <f t="shared" si="181"/>
        <v>45266</v>
      </c>
      <c r="E460" s="56">
        <f ca="1">IF(D460&lt;$B$1,VLOOKUP(D460,[1]DI!$A$4:$B$15000,2,FALSE),0)</f>
        <v>0.1215</v>
      </c>
      <c r="F460" s="14">
        <f t="shared" ca="1" si="187"/>
        <v>1.00045513</v>
      </c>
      <c r="G460" s="85">
        <f t="shared" ca="1" si="188"/>
        <v>1.2448681977003699</v>
      </c>
      <c r="H460" s="85">
        <f t="shared" ca="1" si="189"/>
        <v>1.2380893462572999</v>
      </c>
      <c r="I460" s="14">
        <f t="shared" ca="1" si="190"/>
        <v>1.0054752499999999</v>
      </c>
      <c r="J460" s="13">
        <f t="shared" si="182"/>
        <v>2.75E-2</v>
      </c>
      <c r="K460" s="29">
        <f t="shared" si="191"/>
        <v>45253</v>
      </c>
      <c r="L460" s="2">
        <f t="shared" si="192"/>
        <v>12</v>
      </c>
      <c r="M460" s="17">
        <f t="shared" si="193"/>
        <v>12</v>
      </c>
      <c r="N460" s="12">
        <f t="shared" si="194"/>
        <v>1.001292676</v>
      </c>
      <c r="O460" s="12">
        <f t="shared" ca="1" si="195"/>
        <v>1.0067750040000001</v>
      </c>
      <c r="P460" s="17">
        <f t="shared" si="196"/>
        <v>0</v>
      </c>
      <c r="Q460" s="14">
        <f t="shared" ca="1" si="197"/>
        <v>6.775004</v>
      </c>
      <c r="R460" s="20">
        <f t="shared" ref="R460:R523" si="200">IF($P460&gt;0,VLOOKUP($P460,$X$12:$AD$150,7),0)</f>
        <v>0</v>
      </c>
      <c r="S460" s="14">
        <f t="shared" si="184"/>
        <v>0</v>
      </c>
      <c r="T460" s="4" t="str">
        <f t="shared" si="198"/>
        <v>J=</v>
      </c>
      <c r="U460" s="29">
        <f t="shared" si="199"/>
        <v>45282</v>
      </c>
      <c r="V460" s="3"/>
      <c r="W460" s="3"/>
      <c r="X460" s="116">
        <f>[2]Plan1!$A530</f>
        <v>52352</v>
      </c>
      <c r="Y460" s="117" t="str">
        <f>[2]Plan1!$C530</f>
        <v>Dia do Trabalho</v>
      </c>
      <c r="Z460" s="89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2">
        <f t="shared" si="183"/>
        <v>45272</v>
      </c>
      <c r="B461" s="83">
        <f t="shared" ca="1" si="185"/>
        <v>1007.3416529900001</v>
      </c>
      <c r="C461" s="14">
        <f t="shared" si="186"/>
        <v>1000</v>
      </c>
      <c r="D461" s="58">
        <f t="shared" ref="D461:D524" si="201">WORKDAY($A461,-3,$X$160:$X$544)</f>
        <v>45267</v>
      </c>
      <c r="E461" s="56">
        <f ca="1">IF(D461&lt;$B$1,VLOOKUP(D461,[1]DI!$A$4:$B$15000,2,FALSE),0)</f>
        <v>0.1215</v>
      </c>
      <c r="F461" s="14">
        <f t="shared" ca="1" si="187"/>
        <v>1.00045513</v>
      </c>
      <c r="G461" s="85">
        <f t="shared" ca="1" si="188"/>
        <v>1.24543477456319</v>
      </c>
      <c r="H461" s="85">
        <f t="shared" ca="1" si="189"/>
        <v>1.2380893462572999</v>
      </c>
      <c r="I461" s="14">
        <f t="shared" ca="1" si="190"/>
        <v>1.0059328700000001</v>
      </c>
      <c r="J461" s="13">
        <f t="shared" ref="J461:J524" si="202">J460</f>
        <v>2.75E-2</v>
      </c>
      <c r="K461" s="29">
        <f t="shared" si="191"/>
        <v>45253</v>
      </c>
      <c r="L461" s="2">
        <f t="shared" si="192"/>
        <v>13</v>
      </c>
      <c r="M461" s="17">
        <f t="shared" si="193"/>
        <v>13</v>
      </c>
      <c r="N461" s="12">
        <f t="shared" si="194"/>
        <v>1.001400474</v>
      </c>
      <c r="O461" s="12">
        <f t="shared" ca="1" si="195"/>
        <v>1.0073416529999999</v>
      </c>
      <c r="P461" s="17">
        <f t="shared" si="196"/>
        <v>0</v>
      </c>
      <c r="Q461" s="14">
        <f t="shared" ca="1" si="197"/>
        <v>7.34165299</v>
      </c>
      <c r="R461" s="20">
        <f t="shared" si="200"/>
        <v>0</v>
      </c>
      <c r="S461" s="14">
        <f t="shared" si="184"/>
        <v>0</v>
      </c>
      <c r="T461" s="4" t="str">
        <f t="shared" si="198"/>
        <v>J=</v>
      </c>
      <c r="U461" s="29">
        <f t="shared" si="199"/>
        <v>45282</v>
      </c>
      <c r="V461" s="3"/>
      <c r="W461" s="3"/>
      <c r="X461" s="116">
        <f>[2]Plan1!$A531</f>
        <v>52379</v>
      </c>
      <c r="Y461" s="117" t="str">
        <f>[2]Plan1!$C531</f>
        <v>Corpus Christi</v>
      </c>
      <c r="Z461" s="89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2">
        <f t="shared" ref="A462:A525" si="203">WORKDAY(A461,1,X$160:X$483)</f>
        <v>45273</v>
      </c>
      <c r="B462" s="83">
        <f t="shared" ca="1" si="185"/>
        <v>1007.90862399</v>
      </c>
      <c r="C462" s="14">
        <f t="shared" si="186"/>
        <v>1000</v>
      </c>
      <c r="D462" s="58">
        <f t="shared" si="201"/>
        <v>45268</v>
      </c>
      <c r="E462" s="56">
        <f ca="1">IF(D462&lt;$B$1,VLOOKUP(D462,[1]DI!$A$4:$B$15000,2,FALSE),0)</f>
        <v>0.1215</v>
      </c>
      <c r="F462" s="14">
        <f t="shared" ca="1" si="187"/>
        <v>1.00045513</v>
      </c>
      <c r="G462" s="85">
        <f t="shared" ca="1" si="188"/>
        <v>1.24600160929214</v>
      </c>
      <c r="H462" s="85">
        <f t="shared" ca="1" si="189"/>
        <v>1.2380893462572999</v>
      </c>
      <c r="I462" s="14">
        <f t="shared" ca="1" si="190"/>
        <v>1.0063907000000001</v>
      </c>
      <c r="J462" s="13">
        <f t="shared" si="202"/>
        <v>2.75E-2</v>
      </c>
      <c r="K462" s="29">
        <f t="shared" si="191"/>
        <v>45253</v>
      </c>
      <c r="L462" s="2">
        <f t="shared" si="192"/>
        <v>14</v>
      </c>
      <c r="M462" s="17">
        <f t="shared" si="193"/>
        <v>14</v>
      </c>
      <c r="N462" s="12">
        <f t="shared" si="194"/>
        <v>1.0015082850000001</v>
      </c>
      <c r="O462" s="12">
        <f t="shared" ca="1" si="195"/>
        <v>1.0079086239999999</v>
      </c>
      <c r="P462" s="17">
        <f t="shared" si="196"/>
        <v>0</v>
      </c>
      <c r="Q462" s="14">
        <f t="shared" ca="1" si="197"/>
        <v>7.9086239899999997</v>
      </c>
      <c r="R462" s="20">
        <f t="shared" si="200"/>
        <v>0</v>
      </c>
      <c r="S462" s="14">
        <f t="shared" ref="S462:S525" si="204">IF(P462&gt;0,TRUNC(R462*C462,8),0)</f>
        <v>0</v>
      </c>
      <c r="T462" s="4" t="str">
        <f t="shared" si="198"/>
        <v>J=</v>
      </c>
      <c r="U462" s="29">
        <f t="shared" si="199"/>
        <v>45282</v>
      </c>
      <c r="V462" s="3"/>
      <c r="W462" s="3"/>
      <c r="X462" s="116">
        <f>[2]Plan1!$A532</f>
        <v>52481</v>
      </c>
      <c r="Y462" s="117" t="str">
        <f>[2]Plan1!$C532</f>
        <v>Independência do Brasil</v>
      </c>
      <c r="Z462" s="89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2">
        <f t="shared" si="203"/>
        <v>45274</v>
      </c>
      <c r="B463" s="83">
        <f t="shared" ca="1" si="185"/>
        <v>1008.47591399</v>
      </c>
      <c r="C463" s="14">
        <f t="shared" si="186"/>
        <v>1000</v>
      </c>
      <c r="D463" s="58">
        <f t="shared" si="201"/>
        <v>45271</v>
      </c>
      <c r="E463" s="56">
        <f ca="1">IF(D463&lt;$B$1,VLOOKUP(D463,[1]DI!$A$4:$B$15000,2,FALSE),0)</f>
        <v>0.1215</v>
      </c>
      <c r="F463" s="14">
        <f t="shared" ca="1" si="187"/>
        <v>1.00045513</v>
      </c>
      <c r="G463" s="85">
        <f t="shared" ca="1" si="188"/>
        <v>1.2465687020045799</v>
      </c>
      <c r="H463" s="85">
        <f t="shared" ca="1" si="189"/>
        <v>1.2380893462572999</v>
      </c>
      <c r="I463" s="14">
        <f t="shared" ca="1" si="190"/>
        <v>1.0068487399999999</v>
      </c>
      <c r="J463" s="13">
        <f t="shared" si="202"/>
        <v>2.75E-2</v>
      </c>
      <c r="K463" s="29">
        <f t="shared" si="191"/>
        <v>45253</v>
      </c>
      <c r="L463" s="2">
        <f t="shared" si="192"/>
        <v>15</v>
      </c>
      <c r="M463" s="17">
        <f t="shared" si="193"/>
        <v>15</v>
      </c>
      <c r="N463" s="12">
        <f t="shared" si="194"/>
        <v>1.001616106</v>
      </c>
      <c r="O463" s="12">
        <f t="shared" ca="1" si="195"/>
        <v>1.0084759139999999</v>
      </c>
      <c r="P463" s="17">
        <f t="shared" si="196"/>
        <v>0</v>
      </c>
      <c r="Q463" s="14">
        <f t="shared" ca="1" si="197"/>
        <v>8.4759139900000005</v>
      </c>
      <c r="R463" s="20">
        <f t="shared" si="200"/>
        <v>0</v>
      </c>
      <c r="S463" s="14">
        <f t="shared" si="204"/>
        <v>0</v>
      </c>
      <c r="T463" s="4" t="str">
        <f t="shared" si="198"/>
        <v>J=</v>
      </c>
      <c r="U463" s="29">
        <f t="shared" si="199"/>
        <v>45282</v>
      </c>
      <c r="V463" s="3"/>
      <c r="W463" s="3"/>
      <c r="X463" s="116">
        <f>[2]Plan1!$A533</f>
        <v>52516</v>
      </c>
      <c r="Y463" s="117" t="str">
        <f>[2]Plan1!$C533</f>
        <v>Nossa Sr.a Aparecida - Padroeira do Brasil</v>
      </c>
      <c r="Z463" s="89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2">
        <f t="shared" si="203"/>
        <v>45275</v>
      </c>
      <c r="B464" s="83">
        <f t="shared" ca="1" si="185"/>
        <v>1009.04352599</v>
      </c>
      <c r="C464" s="14">
        <f t="shared" si="186"/>
        <v>1000</v>
      </c>
      <c r="D464" s="58">
        <f t="shared" si="201"/>
        <v>45272</v>
      </c>
      <c r="E464" s="56">
        <f ca="1">IF(D464&lt;$B$1,VLOOKUP(D464,[1]DI!$A$4:$B$15000,2,FALSE),0)</f>
        <v>0.1215</v>
      </c>
      <c r="F464" s="14">
        <f t="shared" ca="1" si="187"/>
        <v>1.00045513</v>
      </c>
      <c r="G464" s="85">
        <f t="shared" ca="1" si="188"/>
        <v>1.2471360528179201</v>
      </c>
      <c r="H464" s="85">
        <f t="shared" ca="1" si="189"/>
        <v>1.2380893462572999</v>
      </c>
      <c r="I464" s="14">
        <f t="shared" ca="1" si="190"/>
        <v>1.00730699</v>
      </c>
      <c r="J464" s="13">
        <f t="shared" si="202"/>
        <v>2.75E-2</v>
      </c>
      <c r="K464" s="29">
        <f t="shared" si="191"/>
        <v>45253</v>
      </c>
      <c r="L464" s="2">
        <f t="shared" si="192"/>
        <v>16</v>
      </c>
      <c r="M464" s="17">
        <f t="shared" si="193"/>
        <v>16</v>
      </c>
      <c r="N464" s="12">
        <f t="shared" si="194"/>
        <v>1.0017239389999999</v>
      </c>
      <c r="O464" s="12">
        <f t="shared" ca="1" si="195"/>
        <v>1.0090435259999999</v>
      </c>
      <c r="P464" s="17">
        <f t="shared" si="196"/>
        <v>0</v>
      </c>
      <c r="Q464" s="14">
        <f t="shared" ca="1" si="197"/>
        <v>9.0435259899999991</v>
      </c>
      <c r="R464" s="20">
        <f t="shared" si="200"/>
        <v>0</v>
      </c>
      <c r="S464" s="14">
        <f t="shared" si="204"/>
        <v>0</v>
      </c>
      <c r="T464" s="4" t="str">
        <f t="shared" si="198"/>
        <v>J=</v>
      </c>
      <c r="U464" s="29">
        <f t="shared" si="199"/>
        <v>45282</v>
      </c>
      <c r="V464" s="3"/>
      <c r="W464" s="3"/>
      <c r="X464" s="116">
        <f>[2]Plan1!$A534</f>
        <v>52537</v>
      </c>
      <c r="Y464" s="117" t="str">
        <f>[2]Plan1!$C534</f>
        <v>Finados</v>
      </c>
      <c r="Z464" s="89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2">
        <f t="shared" si="203"/>
        <v>45278</v>
      </c>
      <c r="B465" s="83">
        <f t="shared" ca="1" si="185"/>
        <v>1009.611459</v>
      </c>
      <c r="C465" s="14">
        <f t="shared" si="186"/>
        <v>1000</v>
      </c>
      <c r="D465" s="58">
        <f t="shared" si="201"/>
        <v>45273</v>
      </c>
      <c r="E465" s="56">
        <f ca="1">IF(D465&lt;$B$1,VLOOKUP(D465,[1]DI!$A$4:$B$15000,2,FALSE),0)</f>
        <v>0.1215</v>
      </c>
      <c r="F465" s="14">
        <f t="shared" ca="1" si="187"/>
        <v>1.00045513</v>
      </c>
      <c r="G465" s="85">
        <f t="shared" ca="1" si="188"/>
        <v>1.24770366184964</v>
      </c>
      <c r="H465" s="85">
        <f t="shared" ca="1" si="189"/>
        <v>1.2380893462572999</v>
      </c>
      <c r="I465" s="14">
        <f t="shared" ca="1" si="190"/>
        <v>1.00776545</v>
      </c>
      <c r="J465" s="13">
        <f t="shared" si="202"/>
        <v>2.75E-2</v>
      </c>
      <c r="K465" s="29">
        <f t="shared" si="191"/>
        <v>45253</v>
      </c>
      <c r="L465" s="2">
        <f t="shared" si="192"/>
        <v>17</v>
      </c>
      <c r="M465" s="17">
        <f t="shared" si="193"/>
        <v>17</v>
      </c>
      <c r="N465" s="12">
        <f t="shared" si="194"/>
        <v>1.0018317839999999</v>
      </c>
      <c r="O465" s="12">
        <f t="shared" ca="1" si="195"/>
        <v>1.009611459</v>
      </c>
      <c r="P465" s="17">
        <f t="shared" si="196"/>
        <v>0</v>
      </c>
      <c r="Q465" s="14">
        <f t="shared" ca="1" si="197"/>
        <v>9.611459</v>
      </c>
      <c r="R465" s="20">
        <f t="shared" si="200"/>
        <v>0</v>
      </c>
      <c r="S465" s="14">
        <f t="shared" si="204"/>
        <v>0</v>
      </c>
      <c r="T465" s="4" t="str">
        <f t="shared" si="198"/>
        <v>J=</v>
      </c>
      <c r="U465" s="29">
        <f t="shared" si="199"/>
        <v>45282</v>
      </c>
      <c r="V465" s="3"/>
      <c r="W465" s="3"/>
      <c r="X465" s="116">
        <f>[2]Plan1!$A535</f>
        <v>52550</v>
      </c>
      <c r="Y465" s="117" t="str">
        <f>[2]Plan1!$C535</f>
        <v>Proclamação da República</v>
      </c>
      <c r="Z465" s="89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2">
        <f t="shared" si="203"/>
        <v>45279</v>
      </c>
      <c r="B466" s="83">
        <f t="shared" ca="1" si="185"/>
        <v>1010.17970299</v>
      </c>
      <c r="C466" s="14">
        <f t="shared" si="186"/>
        <v>1000</v>
      </c>
      <c r="D466" s="58">
        <f t="shared" si="201"/>
        <v>45274</v>
      </c>
      <c r="E466" s="56">
        <f ca="1">IF(D466&lt;$B$1,VLOOKUP(D466,[1]DI!$A$4:$B$15000,2,FALSE),0)</f>
        <v>0.11650000000000001</v>
      </c>
      <c r="F466" s="14">
        <f t="shared" ca="1" si="187"/>
        <v>1.0004373900000001</v>
      </c>
      <c r="G466" s="85">
        <f t="shared" ca="1" si="188"/>
        <v>1.2482715292172599</v>
      </c>
      <c r="H466" s="85">
        <f t="shared" ca="1" si="189"/>
        <v>1.2380893462572999</v>
      </c>
      <c r="I466" s="14">
        <f t="shared" ca="1" si="190"/>
        <v>1.00822411</v>
      </c>
      <c r="J466" s="13">
        <f t="shared" si="202"/>
        <v>2.75E-2</v>
      </c>
      <c r="K466" s="29">
        <f t="shared" si="191"/>
        <v>45253</v>
      </c>
      <c r="L466" s="2">
        <f t="shared" si="192"/>
        <v>18</v>
      </c>
      <c r="M466" s="17">
        <f t="shared" si="193"/>
        <v>18</v>
      </c>
      <c r="N466" s="12">
        <f t="shared" si="194"/>
        <v>1.0019396410000001</v>
      </c>
      <c r="O466" s="12">
        <f t="shared" ca="1" si="195"/>
        <v>1.0101797029999999</v>
      </c>
      <c r="P466" s="17">
        <f t="shared" si="196"/>
        <v>0</v>
      </c>
      <c r="Q466" s="14">
        <f t="shared" ca="1" si="197"/>
        <v>10.179702989999999</v>
      </c>
      <c r="R466" s="20">
        <f t="shared" si="200"/>
        <v>0</v>
      </c>
      <c r="S466" s="14">
        <f t="shared" si="204"/>
        <v>0</v>
      </c>
      <c r="T466" s="4" t="str">
        <f t="shared" si="198"/>
        <v>J=</v>
      </c>
      <c r="U466" s="29">
        <f t="shared" si="199"/>
        <v>45282</v>
      </c>
      <c r="V466" s="3"/>
      <c r="W466" s="3"/>
      <c r="X466" s="116">
        <f>[2]Plan1!$A536</f>
        <v>52555</v>
      </c>
      <c r="Y466" s="117" t="str">
        <f>[2]Plan1!$C536</f>
        <v>Dia Nacional de Zumbi e da Consciência Negra</v>
      </c>
      <c r="Z466" s="89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2">
        <f t="shared" si="203"/>
        <v>45280</v>
      </c>
      <c r="B467" s="83">
        <f t="shared" ca="1" si="185"/>
        <v>1010.730351</v>
      </c>
      <c r="C467" s="14">
        <f t="shared" si="186"/>
        <v>1000</v>
      </c>
      <c r="D467" s="58">
        <f t="shared" si="201"/>
        <v>45275</v>
      </c>
      <c r="E467" s="56">
        <f ca="1">IF(D467&lt;$B$1,VLOOKUP(D467,[1]DI!$A$4:$B$15000,2,FALSE),0)</f>
        <v>0.11650000000000001</v>
      </c>
      <c r="F467" s="14">
        <f t="shared" ca="1" si="187"/>
        <v>1.0004373900000001</v>
      </c>
      <c r="G467" s="85">
        <f t="shared" ca="1" si="188"/>
        <v>1.2488175107014201</v>
      </c>
      <c r="H467" s="85">
        <f t="shared" ca="1" si="189"/>
        <v>1.2380893462572999</v>
      </c>
      <c r="I467" s="14">
        <f t="shared" ca="1" si="190"/>
        <v>1.0086651</v>
      </c>
      <c r="J467" s="13">
        <f t="shared" si="202"/>
        <v>2.75E-2</v>
      </c>
      <c r="K467" s="29">
        <f t="shared" si="191"/>
        <v>45253</v>
      </c>
      <c r="L467" s="2">
        <f t="shared" si="192"/>
        <v>19</v>
      </c>
      <c r="M467" s="17">
        <f t="shared" si="193"/>
        <v>19</v>
      </c>
      <c r="N467" s="12">
        <f t="shared" si="194"/>
        <v>1.0020475090000001</v>
      </c>
      <c r="O467" s="12">
        <f t="shared" ca="1" si="195"/>
        <v>1.0107303510000001</v>
      </c>
      <c r="P467" s="17">
        <f t="shared" si="196"/>
        <v>0</v>
      </c>
      <c r="Q467" s="14">
        <f t="shared" ca="1" si="197"/>
        <v>10.730351000000001</v>
      </c>
      <c r="R467" s="20">
        <f t="shared" si="200"/>
        <v>0</v>
      </c>
      <c r="S467" s="14">
        <f t="shared" si="204"/>
        <v>0</v>
      </c>
      <c r="T467" s="4" t="str">
        <f t="shared" si="198"/>
        <v>J=</v>
      </c>
      <c r="U467" s="29">
        <f t="shared" si="199"/>
        <v>45282</v>
      </c>
      <c r="V467" s="3"/>
      <c r="W467" s="3"/>
      <c r="X467" s="116">
        <f>[2]Plan1!$A537</f>
        <v>52590</v>
      </c>
      <c r="Y467" s="117" t="str">
        <f>[2]Plan1!$C537</f>
        <v>Natal</v>
      </c>
      <c r="Z467" s="89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2">
        <f t="shared" si="203"/>
        <v>45281</v>
      </c>
      <c r="B468" s="83">
        <f t="shared" ca="1" si="185"/>
        <v>1011.28129599</v>
      </c>
      <c r="C468" s="14">
        <f t="shared" si="186"/>
        <v>1000</v>
      </c>
      <c r="D468" s="58">
        <f t="shared" si="201"/>
        <v>45278</v>
      </c>
      <c r="E468" s="56">
        <f ca="1">IF(D468&lt;$B$1,VLOOKUP(D468,[1]DI!$A$4:$B$15000,2,FALSE),0)</f>
        <v>0.11650000000000001</v>
      </c>
      <c r="F468" s="14">
        <f t="shared" ca="1" si="187"/>
        <v>1.0004373900000001</v>
      </c>
      <c r="G468" s="85">
        <f t="shared" ca="1" si="188"/>
        <v>1.2493637309924299</v>
      </c>
      <c r="H468" s="85">
        <f t="shared" ca="1" si="189"/>
        <v>1.2380893462572999</v>
      </c>
      <c r="I468" s="14">
        <f t="shared" ca="1" si="190"/>
        <v>1.0091062799999999</v>
      </c>
      <c r="J468" s="13">
        <f t="shared" si="202"/>
        <v>2.75E-2</v>
      </c>
      <c r="K468" s="29">
        <f t="shared" si="191"/>
        <v>45253</v>
      </c>
      <c r="L468" s="2">
        <f t="shared" si="192"/>
        <v>20</v>
      </c>
      <c r="M468" s="17">
        <f t="shared" si="193"/>
        <v>20</v>
      </c>
      <c r="N468" s="12">
        <f t="shared" si="194"/>
        <v>1.002155388</v>
      </c>
      <c r="O468" s="12">
        <f t="shared" ca="1" si="195"/>
        <v>1.0112812959999999</v>
      </c>
      <c r="P468" s="17">
        <f t="shared" si="196"/>
        <v>0</v>
      </c>
      <c r="Q468" s="14">
        <f t="shared" ca="1" si="197"/>
        <v>11.28129599</v>
      </c>
      <c r="R468" s="20">
        <f t="shared" si="200"/>
        <v>0</v>
      </c>
      <c r="S468" s="14">
        <f t="shared" si="204"/>
        <v>0</v>
      </c>
      <c r="T468" s="4" t="str">
        <f t="shared" si="198"/>
        <v>J=</v>
      </c>
      <c r="U468" s="29">
        <f t="shared" si="199"/>
        <v>45282</v>
      </c>
      <c r="V468" s="3"/>
      <c r="W468" s="3"/>
      <c r="X468" s="116">
        <f>[2]Plan1!$A538</f>
        <v>52597</v>
      </c>
      <c r="Y468" s="117" t="str">
        <f>[2]Plan1!$C538</f>
        <v>Confraternização Universal</v>
      </c>
      <c r="Z468" s="89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2">
        <f t="shared" si="203"/>
        <v>45282</v>
      </c>
      <c r="B469" s="83">
        <f t="shared" ca="1" si="185"/>
        <v>1011.832539</v>
      </c>
      <c r="C469" s="14">
        <f t="shared" si="186"/>
        <v>1000</v>
      </c>
      <c r="D469" s="58">
        <f t="shared" si="201"/>
        <v>45279</v>
      </c>
      <c r="E469" s="56">
        <f ca="1">IF(D469&lt;$B$1,VLOOKUP(D469,[1]DI!$A$4:$B$15000,2,FALSE),0)</f>
        <v>0.11650000000000001</v>
      </c>
      <c r="F469" s="14">
        <f t="shared" ca="1" si="187"/>
        <v>1.0004373900000001</v>
      </c>
      <c r="G469" s="85">
        <f t="shared" ca="1" si="188"/>
        <v>1.24991019019473</v>
      </c>
      <c r="H469" s="85">
        <f t="shared" ca="1" si="189"/>
        <v>1.2380893462572999</v>
      </c>
      <c r="I469" s="14">
        <f t="shared" ca="1" si="190"/>
        <v>1.00954765</v>
      </c>
      <c r="J469" s="13">
        <f t="shared" si="202"/>
        <v>2.75E-2</v>
      </c>
      <c r="K469" s="29">
        <f t="shared" si="191"/>
        <v>45253</v>
      </c>
      <c r="L469" s="2">
        <f t="shared" si="192"/>
        <v>21</v>
      </c>
      <c r="M469" s="17">
        <f t="shared" si="193"/>
        <v>21</v>
      </c>
      <c r="N469" s="12">
        <f t="shared" si="194"/>
        <v>1.00226328</v>
      </c>
      <c r="O469" s="12">
        <f t="shared" ca="1" si="195"/>
        <v>1.011832539</v>
      </c>
      <c r="P469" s="17">
        <f t="shared" si="196"/>
        <v>22</v>
      </c>
      <c r="Q469" s="14">
        <f t="shared" ca="1" si="197"/>
        <v>11.832539000000001</v>
      </c>
      <c r="R469" s="20">
        <f t="shared" si="200"/>
        <v>0</v>
      </c>
      <c r="S469" s="14">
        <f t="shared" si="204"/>
        <v>0</v>
      </c>
      <c r="T469" s="4" t="str">
        <f t="shared" si="198"/>
        <v>J=</v>
      </c>
      <c r="U469" s="29">
        <f t="shared" si="199"/>
        <v>45282</v>
      </c>
      <c r="V469" s="3"/>
      <c r="W469" s="3"/>
      <c r="X469" s="116">
        <f>[2]Plan1!$A539</f>
        <v>52656</v>
      </c>
      <c r="Y469" s="117" t="str">
        <f>[2]Plan1!$C539</f>
        <v>Carnaval</v>
      </c>
      <c r="Z469" s="89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2">
        <f t="shared" si="203"/>
        <v>45286</v>
      </c>
      <c r="B470" s="83">
        <f t="shared" ca="1" si="185"/>
        <v>1000.54509599</v>
      </c>
      <c r="C470" s="14">
        <f t="shared" si="186"/>
        <v>1000</v>
      </c>
      <c r="D470" s="58">
        <f t="shared" si="201"/>
        <v>45280</v>
      </c>
      <c r="E470" s="56">
        <f ca="1">IF(D470&lt;$B$1,VLOOKUP(D470,[1]DI!$A$4:$B$15000,2,FALSE),0)</f>
        <v>0.11650000000000001</v>
      </c>
      <c r="F470" s="14">
        <f t="shared" ca="1" si="187"/>
        <v>1.0004373900000001</v>
      </c>
      <c r="G470" s="85">
        <f t="shared" ca="1" si="188"/>
        <v>1.25045688841282</v>
      </c>
      <c r="H470" s="85">
        <f t="shared" ca="1" si="189"/>
        <v>1.24991019019473</v>
      </c>
      <c r="I470" s="14">
        <f t="shared" ca="1" si="190"/>
        <v>1.0004373900000001</v>
      </c>
      <c r="J470" s="13">
        <f t="shared" si="202"/>
        <v>2.75E-2</v>
      </c>
      <c r="K470" s="29">
        <f t="shared" si="191"/>
        <v>45282</v>
      </c>
      <c r="L470" s="2">
        <f t="shared" si="192"/>
        <v>1</v>
      </c>
      <c r="M470" s="17">
        <f t="shared" si="193"/>
        <v>1</v>
      </c>
      <c r="N470" s="12">
        <f t="shared" si="194"/>
        <v>1.000107659</v>
      </c>
      <c r="O470" s="12">
        <f t="shared" ca="1" si="195"/>
        <v>1.000545096</v>
      </c>
      <c r="P470" s="17">
        <f t="shared" si="196"/>
        <v>0</v>
      </c>
      <c r="Q470" s="14">
        <f t="shared" ca="1" si="197"/>
        <v>0.54509598999999997</v>
      </c>
      <c r="R470" s="20">
        <f t="shared" si="200"/>
        <v>0</v>
      </c>
      <c r="S470" s="14">
        <f t="shared" si="204"/>
        <v>0</v>
      </c>
      <c r="T470" s="4" t="str">
        <f t="shared" si="198"/>
        <v>J=</v>
      </c>
      <c r="U470" s="29">
        <f t="shared" si="199"/>
        <v>45314</v>
      </c>
      <c r="V470" s="3"/>
      <c r="W470" s="3"/>
      <c r="X470" s="116">
        <f>[2]Plan1!$A540</f>
        <v>52657</v>
      </c>
      <c r="Y470" s="117" t="str">
        <f>[2]Plan1!$C540</f>
        <v>Carnaval</v>
      </c>
      <c r="Z470" s="89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2">
        <f t="shared" si="203"/>
        <v>45287</v>
      </c>
      <c r="B471" s="83">
        <f t="shared" ca="1" si="185"/>
        <v>1001.0904880000001</v>
      </c>
      <c r="C471" s="14">
        <f t="shared" si="186"/>
        <v>1000</v>
      </c>
      <c r="D471" s="58">
        <f t="shared" si="201"/>
        <v>45281</v>
      </c>
      <c r="E471" s="56">
        <f ca="1">IF(D471&lt;$B$1,VLOOKUP(D471,[1]DI!$A$4:$B$15000,2,FALSE),0)</f>
        <v>0.11650000000000001</v>
      </c>
      <c r="F471" s="14">
        <f t="shared" ca="1" si="187"/>
        <v>1.0004373900000001</v>
      </c>
      <c r="G471" s="85">
        <f t="shared" ca="1" si="188"/>
        <v>1.2510038257512399</v>
      </c>
      <c r="H471" s="85">
        <f t="shared" ca="1" si="189"/>
        <v>1.24991019019473</v>
      </c>
      <c r="I471" s="14">
        <f t="shared" ca="1" si="190"/>
        <v>1.0008749699999999</v>
      </c>
      <c r="J471" s="13">
        <f t="shared" si="202"/>
        <v>2.75E-2</v>
      </c>
      <c r="K471" s="29">
        <f t="shared" si="191"/>
        <v>45282</v>
      </c>
      <c r="L471" s="2">
        <f t="shared" si="192"/>
        <v>2</v>
      </c>
      <c r="M471" s="17">
        <f t="shared" si="193"/>
        <v>2</v>
      </c>
      <c r="N471" s="12">
        <f t="shared" si="194"/>
        <v>1.0002153300000001</v>
      </c>
      <c r="O471" s="12">
        <f t="shared" ca="1" si="195"/>
        <v>1.001090488</v>
      </c>
      <c r="P471" s="17">
        <f t="shared" si="196"/>
        <v>0</v>
      </c>
      <c r="Q471" s="14">
        <f t="shared" ca="1" si="197"/>
        <v>1.0904879999999999</v>
      </c>
      <c r="R471" s="20">
        <f t="shared" si="200"/>
        <v>0</v>
      </c>
      <c r="S471" s="14">
        <f t="shared" si="204"/>
        <v>0</v>
      </c>
      <c r="T471" s="4" t="str">
        <f t="shared" si="198"/>
        <v>J=</v>
      </c>
      <c r="U471" s="29">
        <f t="shared" si="199"/>
        <v>45314</v>
      </c>
      <c r="V471" s="3"/>
      <c r="W471" s="3"/>
      <c r="X471" s="116">
        <f>[2]Plan1!$A541</f>
        <v>52702</v>
      </c>
      <c r="Y471" s="117" t="str">
        <f>[2]Plan1!$C541</f>
        <v>Paixão de Cristo</v>
      </c>
      <c r="Z471" s="89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2">
        <f t="shared" si="203"/>
        <v>45288</v>
      </c>
      <c r="B472" s="83">
        <f t="shared" ca="1" si="185"/>
        <v>1001.636176</v>
      </c>
      <c r="C472" s="14">
        <f t="shared" si="186"/>
        <v>1000</v>
      </c>
      <c r="D472" s="58">
        <f t="shared" si="201"/>
        <v>45282</v>
      </c>
      <c r="E472" s="56">
        <f ca="1">IF(D472&lt;$B$1,VLOOKUP(D472,[1]DI!$A$4:$B$15000,2,FALSE),0)</f>
        <v>0.11650000000000001</v>
      </c>
      <c r="F472" s="14">
        <f t="shared" ca="1" si="187"/>
        <v>1.0004373900000001</v>
      </c>
      <c r="G472" s="85">
        <f t="shared" ca="1" si="188"/>
        <v>1.2515510023145899</v>
      </c>
      <c r="H472" s="85">
        <f t="shared" ca="1" si="189"/>
        <v>1.24991019019473</v>
      </c>
      <c r="I472" s="14">
        <f t="shared" ca="1" si="190"/>
        <v>1.0013127399999999</v>
      </c>
      <c r="J472" s="13">
        <f t="shared" si="202"/>
        <v>2.75E-2</v>
      </c>
      <c r="K472" s="29">
        <f t="shared" si="191"/>
        <v>45282</v>
      </c>
      <c r="L472" s="2">
        <f t="shared" si="192"/>
        <v>3</v>
      </c>
      <c r="M472" s="17">
        <f t="shared" si="193"/>
        <v>3</v>
      </c>
      <c r="N472" s="12">
        <f t="shared" si="194"/>
        <v>1.000323012</v>
      </c>
      <c r="O472" s="12">
        <f t="shared" ca="1" si="195"/>
        <v>1.0016361760000001</v>
      </c>
      <c r="P472" s="17">
        <f t="shared" si="196"/>
        <v>0</v>
      </c>
      <c r="Q472" s="14">
        <f t="shared" ca="1" si="197"/>
        <v>1.6361760000000001</v>
      </c>
      <c r="R472" s="20">
        <f t="shared" si="200"/>
        <v>0</v>
      </c>
      <c r="S472" s="14">
        <f t="shared" si="204"/>
        <v>0</v>
      </c>
      <c r="T472" s="4" t="str">
        <f t="shared" si="198"/>
        <v>J=</v>
      </c>
      <c r="U472" s="29">
        <f t="shared" si="199"/>
        <v>45314</v>
      </c>
      <c r="V472" s="3"/>
      <c r="W472" s="3"/>
      <c r="X472" s="116">
        <f>[2]Plan1!$A542</f>
        <v>52708</v>
      </c>
      <c r="Y472" s="117" t="str">
        <f>[2]Plan1!$C542</f>
        <v>Tiradentes</v>
      </c>
      <c r="Z472" s="89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2">
        <f t="shared" si="203"/>
        <v>45289</v>
      </c>
      <c r="B473" s="83">
        <f t="shared" ca="1" si="185"/>
        <v>1002.18216999</v>
      </c>
      <c r="C473" s="14">
        <f t="shared" si="186"/>
        <v>1000</v>
      </c>
      <c r="D473" s="58">
        <f t="shared" si="201"/>
        <v>45286</v>
      </c>
      <c r="E473" s="56">
        <f ca="1">IF(D473&lt;$B$1,VLOOKUP(D473,[1]DI!$A$4:$B$15000,2,FALSE),0)</f>
        <v>0.11650000000000001</v>
      </c>
      <c r="F473" s="14">
        <f t="shared" ca="1" si="187"/>
        <v>1.0004373900000001</v>
      </c>
      <c r="G473" s="85">
        <f t="shared" ca="1" si="188"/>
        <v>1.2520984182074899</v>
      </c>
      <c r="H473" s="85">
        <f t="shared" ca="1" si="189"/>
        <v>1.24991019019473</v>
      </c>
      <c r="I473" s="14">
        <f t="shared" ca="1" si="190"/>
        <v>1.00175071</v>
      </c>
      <c r="J473" s="13">
        <f t="shared" si="202"/>
        <v>2.75E-2</v>
      </c>
      <c r="K473" s="29">
        <f t="shared" si="191"/>
        <v>45282</v>
      </c>
      <c r="L473" s="2">
        <f t="shared" si="192"/>
        <v>4</v>
      </c>
      <c r="M473" s="17">
        <f t="shared" si="193"/>
        <v>4</v>
      </c>
      <c r="N473" s="12">
        <f t="shared" si="194"/>
        <v>1.0004307059999999</v>
      </c>
      <c r="O473" s="12">
        <f t="shared" ca="1" si="195"/>
        <v>1.00218217</v>
      </c>
      <c r="P473" s="17">
        <f t="shared" si="196"/>
        <v>0</v>
      </c>
      <c r="Q473" s="14">
        <f t="shared" ca="1" si="197"/>
        <v>2.1821699899999998</v>
      </c>
      <c r="R473" s="20">
        <f t="shared" si="200"/>
        <v>0</v>
      </c>
      <c r="S473" s="14">
        <f t="shared" si="204"/>
        <v>0</v>
      </c>
      <c r="T473" s="4" t="str">
        <f t="shared" si="198"/>
        <v>J=</v>
      </c>
      <c r="U473" s="29">
        <f t="shared" si="199"/>
        <v>45314</v>
      </c>
      <c r="V473" s="3"/>
      <c r="W473" s="3"/>
      <c r="X473" s="116">
        <f>[2]Plan1!$A543</f>
        <v>52718</v>
      </c>
      <c r="Y473" s="117" t="str">
        <f>[2]Plan1!$C543</f>
        <v>Dia do Trabalho</v>
      </c>
      <c r="Z473" s="89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2">
        <f t="shared" si="203"/>
        <v>45293</v>
      </c>
      <c r="B474" s="83">
        <f t="shared" ca="1" si="185"/>
        <v>1002.7284509999999</v>
      </c>
      <c r="C474" s="14">
        <f t="shared" si="186"/>
        <v>1000</v>
      </c>
      <c r="D474" s="58">
        <f t="shared" si="201"/>
        <v>45287</v>
      </c>
      <c r="E474" s="56">
        <f ca="1">IF(D474&lt;$B$1,VLOOKUP(D474,[1]DI!$A$4:$B$15000,2,FALSE),0)</f>
        <v>0.11650000000000001</v>
      </c>
      <c r="F474" s="14">
        <f t="shared" ca="1" si="187"/>
        <v>1.0004373900000001</v>
      </c>
      <c r="G474" s="85">
        <f t="shared" ca="1" si="188"/>
        <v>1.2526460735346301</v>
      </c>
      <c r="H474" s="85">
        <f t="shared" ca="1" si="189"/>
        <v>1.24991019019473</v>
      </c>
      <c r="I474" s="14">
        <f t="shared" ca="1" si="190"/>
        <v>1.00218886</v>
      </c>
      <c r="J474" s="13">
        <f t="shared" si="202"/>
        <v>2.75E-2</v>
      </c>
      <c r="K474" s="29">
        <f t="shared" si="191"/>
        <v>45282</v>
      </c>
      <c r="L474" s="2">
        <f t="shared" si="192"/>
        <v>5</v>
      </c>
      <c r="M474" s="17">
        <f t="shared" si="193"/>
        <v>5</v>
      </c>
      <c r="N474" s="12">
        <f t="shared" si="194"/>
        <v>1.000538412</v>
      </c>
      <c r="O474" s="12">
        <f t="shared" ca="1" si="195"/>
        <v>1.0027284510000001</v>
      </c>
      <c r="P474" s="17">
        <f t="shared" si="196"/>
        <v>0</v>
      </c>
      <c r="Q474" s="14">
        <f t="shared" ca="1" si="197"/>
        <v>2.7284510000000002</v>
      </c>
      <c r="R474" s="20">
        <f t="shared" si="200"/>
        <v>0</v>
      </c>
      <c r="S474" s="14">
        <f t="shared" si="204"/>
        <v>0</v>
      </c>
      <c r="T474" s="4" t="str">
        <f t="shared" si="198"/>
        <v>J=</v>
      </c>
      <c r="U474" s="29">
        <f t="shared" si="199"/>
        <v>45314</v>
      </c>
      <c r="V474" s="3"/>
      <c r="W474" s="3"/>
      <c r="X474" s="116">
        <f>[2]Plan1!$A544</f>
        <v>52764</v>
      </c>
      <c r="Y474" s="117" t="str">
        <f>[2]Plan1!$C544</f>
        <v>Corpus Christi</v>
      </c>
      <c r="Z474" s="89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2">
        <f t="shared" si="203"/>
        <v>45294</v>
      </c>
      <c r="B475" s="83">
        <f t="shared" ca="1" si="185"/>
        <v>1003.275037</v>
      </c>
      <c r="C475" s="14">
        <f t="shared" si="186"/>
        <v>1000</v>
      </c>
      <c r="D475" s="58">
        <f t="shared" si="201"/>
        <v>45288</v>
      </c>
      <c r="E475" s="56">
        <f ca="1">IF(D475&lt;$B$1,VLOOKUP(D475,[1]DI!$A$4:$B$15000,2,FALSE),0)</f>
        <v>0.11650000000000001</v>
      </c>
      <c r="F475" s="14">
        <f t="shared" ca="1" si="187"/>
        <v>1.0004373900000001</v>
      </c>
      <c r="G475" s="85">
        <f t="shared" ca="1" si="188"/>
        <v>1.2531939684007301</v>
      </c>
      <c r="H475" s="85">
        <f t="shared" ca="1" si="189"/>
        <v>1.24991019019473</v>
      </c>
      <c r="I475" s="14">
        <f t="shared" ca="1" si="190"/>
        <v>1.00262721</v>
      </c>
      <c r="J475" s="13">
        <f t="shared" si="202"/>
        <v>2.75E-2</v>
      </c>
      <c r="K475" s="29">
        <f t="shared" si="191"/>
        <v>45282</v>
      </c>
      <c r="L475" s="2">
        <f t="shared" si="192"/>
        <v>6</v>
      </c>
      <c r="M475" s="17">
        <f t="shared" si="193"/>
        <v>6</v>
      </c>
      <c r="N475" s="12">
        <f t="shared" si="194"/>
        <v>1.0006461289999999</v>
      </c>
      <c r="O475" s="12">
        <f t="shared" ca="1" si="195"/>
        <v>1.0032750370000001</v>
      </c>
      <c r="P475" s="17">
        <f t="shared" si="196"/>
        <v>0</v>
      </c>
      <c r="Q475" s="14">
        <f t="shared" ca="1" si="197"/>
        <v>3.2750370000000002</v>
      </c>
      <c r="R475" s="20">
        <f t="shared" si="200"/>
        <v>0</v>
      </c>
      <c r="S475" s="14">
        <f t="shared" si="204"/>
        <v>0</v>
      </c>
      <c r="T475" s="4" t="str">
        <f t="shared" si="198"/>
        <v>J=</v>
      </c>
      <c r="U475" s="29">
        <f t="shared" si="199"/>
        <v>45314</v>
      </c>
      <c r="V475" s="3"/>
      <c r="W475" s="3"/>
      <c r="X475" s="116">
        <f>[2]Plan1!$A545</f>
        <v>52847</v>
      </c>
      <c r="Y475" s="117" t="str">
        <f>[2]Plan1!$C545</f>
        <v>Independência do Brasil</v>
      </c>
      <c r="Z475" s="89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2">
        <f t="shared" si="203"/>
        <v>45295</v>
      </c>
      <c r="B476" s="83">
        <f t="shared" ca="1" si="185"/>
        <v>1003.82191899</v>
      </c>
      <c r="C476" s="14">
        <f t="shared" si="186"/>
        <v>1000</v>
      </c>
      <c r="D476" s="58">
        <f t="shared" si="201"/>
        <v>45289</v>
      </c>
      <c r="E476" s="56">
        <f ca="1">IF(D476&lt;$B$1,VLOOKUP(D476,[1]DI!$A$4:$B$15000,2,FALSE),0)</f>
        <v>0.11650000000000001</v>
      </c>
      <c r="F476" s="14">
        <f t="shared" ca="1" si="187"/>
        <v>1.0004373900000001</v>
      </c>
      <c r="G476" s="85">
        <f t="shared" ca="1" si="188"/>
        <v>1.25374210291057</v>
      </c>
      <c r="H476" s="85">
        <f t="shared" ca="1" si="189"/>
        <v>1.24991019019473</v>
      </c>
      <c r="I476" s="14">
        <f t="shared" ca="1" si="190"/>
        <v>1.00306575</v>
      </c>
      <c r="J476" s="13">
        <f t="shared" si="202"/>
        <v>2.75E-2</v>
      </c>
      <c r="K476" s="29">
        <f t="shared" si="191"/>
        <v>45282</v>
      </c>
      <c r="L476" s="2">
        <f t="shared" si="192"/>
        <v>7</v>
      </c>
      <c r="M476" s="17">
        <f t="shared" si="193"/>
        <v>7</v>
      </c>
      <c r="N476" s="12">
        <f t="shared" si="194"/>
        <v>1.0007538579999999</v>
      </c>
      <c r="O476" s="12">
        <f t="shared" ca="1" si="195"/>
        <v>1.003821919</v>
      </c>
      <c r="P476" s="17">
        <f t="shared" si="196"/>
        <v>0</v>
      </c>
      <c r="Q476" s="14">
        <f t="shared" ca="1" si="197"/>
        <v>3.8219189899999999</v>
      </c>
      <c r="R476" s="20">
        <f t="shared" si="200"/>
        <v>0</v>
      </c>
      <c r="S476" s="14">
        <f t="shared" si="204"/>
        <v>0</v>
      </c>
      <c r="T476" s="4" t="str">
        <f t="shared" si="198"/>
        <v>J=</v>
      </c>
      <c r="U476" s="29">
        <f t="shared" si="199"/>
        <v>45314</v>
      </c>
      <c r="V476" s="3"/>
      <c r="W476" s="3"/>
      <c r="X476" s="116">
        <f>[2]Plan1!$A546</f>
        <v>52882</v>
      </c>
      <c r="Y476" s="117" t="str">
        <f>[2]Plan1!$C546</f>
        <v>Nossa Sr.a Aparecida - Padroeira do Brasil</v>
      </c>
      <c r="Z476" s="89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2">
        <f t="shared" si="203"/>
        <v>45296</v>
      </c>
      <c r="B477" s="83">
        <f t="shared" ca="1" si="185"/>
        <v>1004.369097</v>
      </c>
      <c r="C477" s="14">
        <f t="shared" si="186"/>
        <v>1000</v>
      </c>
      <c r="D477" s="58">
        <f t="shared" si="201"/>
        <v>45293</v>
      </c>
      <c r="E477" s="56">
        <f ca="1">IF(D477&lt;$B$1,VLOOKUP(D477,[1]DI!$A$4:$B$15000,2,FALSE),0)</f>
        <v>0.11650000000000001</v>
      </c>
      <c r="F477" s="14">
        <f t="shared" ca="1" si="187"/>
        <v>1.0004373900000001</v>
      </c>
      <c r="G477" s="85">
        <f t="shared" ca="1" si="188"/>
        <v>1.25429047716896</v>
      </c>
      <c r="H477" s="85">
        <f t="shared" ca="1" si="189"/>
        <v>1.24991019019473</v>
      </c>
      <c r="I477" s="14">
        <f t="shared" ca="1" si="190"/>
        <v>1.0035044799999999</v>
      </c>
      <c r="J477" s="13">
        <f t="shared" si="202"/>
        <v>2.75E-2</v>
      </c>
      <c r="K477" s="29">
        <f t="shared" si="191"/>
        <v>45282</v>
      </c>
      <c r="L477" s="2">
        <f t="shared" si="192"/>
        <v>8</v>
      </c>
      <c r="M477" s="17">
        <f t="shared" si="193"/>
        <v>8</v>
      </c>
      <c r="N477" s="12">
        <f t="shared" si="194"/>
        <v>1.000861598</v>
      </c>
      <c r="O477" s="12">
        <f t="shared" ca="1" si="195"/>
        <v>1.0043690970000001</v>
      </c>
      <c r="P477" s="17">
        <f t="shared" si="196"/>
        <v>0</v>
      </c>
      <c r="Q477" s="14">
        <f t="shared" ca="1" si="197"/>
        <v>4.369097</v>
      </c>
      <c r="R477" s="20">
        <f t="shared" si="200"/>
        <v>0</v>
      </c>
      <c r="S477" s="14">
        <f t="shared" si="204"/>
        <v>0</v>
      </c>
      <c r="T477" s="4" t="str">
        <f t="shared" si="198"/>
        <v>J=</v>
      </c>
      <c r="U477" s="29">
        <f t="shared" si="199"/>
        <v>45314</v>
      </c>
      <c r="V477" s="3"/>
      <c r="W477" s="3"/>
      <c r="X477" s="116">
        <f>[2]Plan1!$A547</f>
        <v>52903</v>
      </c>
      <c r="Y477" s="117" t="str">
        <f>[2]Plan1!$C547</f>
        <v>Finados</v>
      </c>
      <c r="Z477" s="89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2">
        <f t="shared" si="203"/>
        <v>45299</v>
      </c>
      <c r="B478" s="83">
        <f t="shared" ca="1" si="185"/>
        <v>1004.916573</v>
      </c>
      <c r="C478" s="14">
        <f t="shared" si="186"/>
        <v>1000</v>
      </c>
      <c r="D478" s="58">
        <f t="shared" si="201"/>
        <v>45294</v>
      </c>
      <c r="E478" s="56">
        <f ca="1">IF(D478&lt;$B$1,VLOOKUP(D478,[1]DI!$A$4:$B$15000,2,FALSE),0)</f>
        <v>0.11650000000000001</v>
      </c>
      <c r="F478" s="14">
        <f t="shared" ca="1" si="187"/>
        <v>1.0004373900000001</v>
      </c>
      <c r="G478" s="85">
        <f t="shared" ca="1" si="188"/>
        <v>1.2548390912807701</v>
      </c>
      <c r="H478" s="85">
        <f t="shared" ca="1" si="189"/>
        <v>1.24991019019473</v>
      </c>
      <c r="I478" s="14">
        <f t="shared" ca="1" si="190"/>
        <v>1.0039434</v>
      </c>
      <c r="J478" s="13">
        <f t="shared" si="202"/>
        <v>2.75E-2</v>
      </c>
      <c r="K478" s="29">
        <f t="shared" si="191"/>
        <v>45282</v>
      </c>
      <c r="L478" s="2">
        <f t="shared" si="192"/>
        <v>9</v>
      </c>
      <c r="M478" s="17">
        <f t="shared" si="193"/>
        <v>9</v>
      </c>
      <c r="N478" s="12">
        <f t="shared" si="194"/>
        <v>1.0009693500000001</v>
      </c>
      <c r="O478" s="12">
        <f t="shared" ca="1" si="195"/>
        <v>1.004916573</v>
      </c>
      <c r="P478" s="17">
        <f t="shared" si="196"/>
        <v>0</v>
      </c>
      <c r="Q478" s="14">
        <f t="shared" ca="1" si="197"/>
        <v>4.9165729999999996</v>
      </c>
      <c r="R478" s="20">
        <f t="shared" si="200"/>
        <v>0</v>
      </c>
      <c r="S478" s="14">
        <f t="shared" si="204"/>
        <v>0</v>
      </c>
      <c r="T478" s="4" t="str">
        <f t="shared" si="198"/>
        <v>J=</v>
      </c>
      <c r="U478" s="29">
        <f t="shared" si="199"/>
        <v>45314</v>
      </c>
      <c r="V478" s="3"/>
      <c r="W478" s="3"/>
      <c r="X478" s="116">
        <f>[2]Plan1!$A548</f>
        <v>52916</v>
      </c>
      <c r="Y478" s="117" t="str">
        <f>[2]Plan1!$C548</f>
        <v>Proclamação da República</v>
      </c>
      <c r="Z478" s="89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2">
        <f t="shared" si="203"/>
        <v>45300</v>
      </c>
      <c r="B479" s="83">
        <f t="shared" ca="1" si="185"/>
        <v>1005.4643539899999</v>
      </c>
      <c r="C479" s="14">
        <f t="shared" si="186"/>
        <v>1000</v>
      </c>
      <c r="D479" s="58">
        <f t="shared" si="201"/>
        <v>45295</v>
      </c>
      <c r="E479" s="56">
        <f ca="1">IF(D479&lt;$B$1,VLOOKUP(D479,[1]DI!$A$4:$B$15000,2,FALSE),0)</f>
        <v>0.11650000000000001</v>
      </c>
      <c r="F479" s="14">
        <f t="shared" ca="1" si="187"/>
        <v>1.0004373900000001</v>
      </c>
      <c r="G479" s="85">
        <f t="shared" ca="1" si="188"/>
        <v>1.25538794535091</v>
      </c>
      <c r="H479" s="85">
        <f t="shared" ca="1" si="189"/>
        <v>1.24991019019473</v>
      </c>
      <c r="I479" s="14">
        <f t="shared" ca="1" si="190"/>
        <v>1.0043825200000001</v>
      </c>
      <c r="J479" s="13">
        <f t="shared" si="202"/>
        <v>2.75E-2</v>
      </c>
      <c r="K479" s="29">
        <f t="shared" si="191"/>
        <v>45282</v>
      </c>
      <c r="L479" s="2">
        <f t="shared" si="192"/>
        <v>10</v>
      </c>
      <c r="M479" s="17">
        <f t="shared" si="193"/>
        <v>10</v>
      </c>
      <c r="N479" s="12">
        <f t="shared" si="194"/>
        <v>1.0010771140000001</v>
      </c>
      <c r="O479" s="12">
        <f t="shared" ca="1" si="195"/>
        <v>1.0054643539999999</v>
      </c>
      <c r="P479" s="17">
        <f t="shared" si="196"/>
        <v>0</v>
      </c>
      <c r="Q479" s="14">
        <f t="shared" ca="1" si="197"/>
        <v>5.4643539900000002</v>
      </c>
      <c r="R479" s="20">
        <f t="shared" si="200"/>
        <v>0</v>
      </c>
      <c r="S479" s="14">
        <f t="shared" si="204"/>
        <v>0</v>
      </c>
      <c r="T479" s="4" t="str">
        <f t="shared" si="198"/>
        <v>J=</v>
      </c>
      <c r="U479" s="29">
        <f t="shared" si="199"/>
        <v>45314</v>
      </c>
      <c r="V479" s="3"/>
      <c r="W479" s="3"/>
      <c r="X479" s="116">
        <f>[2]Plan1!$A549</f>
        <v>52921</v>
      </c>
      <c r="Y479" s="117" t="str">
        <f>[2]Plan1!$C549</f>
        <v>Dia Nacional de Zumbi e da Consciência Negra</v>
      </c>
      <c r="Z479" s="89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2">
        <f t="shared" si="203"/>
        <v>45301</v>
      </c>
      <c r="B480" s="83">
        <f t="shared" ca="1" si="185"/>
        <v>1006.01243199</v>
      </c>
      <c r="C480" s="14">
        <f t="shared" si="186"/>
        <v>1000</v>
      </c>
      <c r="D480" s="58">
        <f t="shared" si="201"/>
        <v>45296</v>
      </c>
      <c r="E480" s="56">
        <f ca="1">IF(D480&lt;$B$1,VLOOKUP(D480,[1]DI!$A$4:$B$15000,2,FALSE),0)</f>
        <v>0.11650000000000001</v>
      </c>
      <c r="F480" s="14">
        <f t="shared" ca="1" si="187"/>
        <v>1.0004373900000001</v>
      </c>
      <c r="G480" s="85">
        <f t="shared" ca="1" si="188"/>
        <v>1.2559370394843301</v>
      </c>
      <c r="H480" s="85">
        <f t="shared" ca="1" si="189"/>
        <v>1.24991019019473</v>
      </c>
      <c r="I480" s="14">
        <f t="shared" ca="1" si="190"/>
        <v>1.00482183</v>
      </c>
      <c r="J480" s="13">
        <f t="shared" si="202"/>
        <v>2.75E-2</v>
      </c>
      <c r="K480" s="29">
        <f t="shared" si="191"/>
        <v>45282</v>
      </c>
      <c r="L480" s="2">
        <f t="shared" si="192"/>
        <v>11</v>
      </c>
      <c r="M480" s="17">
        <f t="shared" si="193"/>
        <v>11</v>
      </c>
      <c r="N480" s="12">
        <f t="shared" si="194"/>
        <v>1.0011848889999999</v>
      </c>
      <c r="O480" s="12">
        <f t="shared" ca="1" si="195"/>
        <v>1.0060124319999999</v>
      </c>
      <c r="P480" s="17">
        <f t="shared" si="196"/>
        <v>0</v>
      </c>
      <c r="Q480" s="14">
        <f t="shared" ca="1" si="197"/>
        <v>6.0124319899999996</v>
      </c>
      <c r="R480" s="20">
        <f t="shared" si="200"/>
        <v>0</v>
      </c>
      <c r="S480" s="14">
        <f t="shared" si="204"/>
        <v>0</v>
      </c>
      <c r="T480" s="4" t="str">
        <f t="shared" si="198"/>
        <v>J=</v>
      </c>
      <c r="U480" s="29">
        <f t="shared" si="199"/>
        <v>45314</v>
      </c>
      <c r="V480" s="3"/>
      <c r="W480" s="3"/>
      <c r="X480" s="116">
        <f>[2]Plan1!$A550</f>
        <v>52956</v>
      </c>
      <c r="Y480" s="117" t="str">
        <f>[2]Plan1!$C550</f>
        <v>Natal</v>
      </c>
      <c r="Z480" s="89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2">
        <f t="shared" si="203"/>
        <v>45302</v>
      </c>
      <c r="B481" s="83">
        <f t="shared" ca="1" si="185"/>
        <v>1006.56079699</v>
      </c>
      <c r="C481" s="14">
        <f t="shared" si="186"/>
        <v>1000</v>
      </c>
      <c r="D481" s="58">
        <f t="shared" si="201"/>
        <v>45299</v>
      </c>
      <c r="E481" s="56">
        <f ca="1">IF(D481&lt;$B$1,VLOOKUP(D481,[1]DI!$A$4:$B$15000,2,FALSE),0)</f>
        <v>0.11650000000000001</v>
      </c>
      <c r="F481" s="14">
        <f t="shared" ca="1" si="187"/>
        <v>1.0004373900000001</v>
      </c>
      <c r="G481" s="85">
        <f t="shared" ca="1" si="188"/>
        <v>1.2564863737860299</v>
      </c>
      <c r="H481" s="85">
        <f t="shared" ca="1" si="189"/>
        <v>1.24991019019473</v>
      </c>
      <c r="I481" s="14">
        <f t="shared" ca="1" si="190"/>
        <v>1.00526132</v>
      </c>
      <c r="J481" s="13">
        <f t="shared" si="202"/>
        <v>2.75E-2</v>
      </c>
      <c r="K481" s="29">
        <f t="shared" si="191"/>
        <v>45282</v>
      </c>
      <c r="L481" s="2">
        <f t="shared" si="192"/>
        <v>12</v>
      </c>
      <c r="M481" s="17">
        <f t="shared" si="193"/>
        <v>12</v>
      </c>
      <c r="N481" s="12">
        <f t="shared" si="194"/>
        <v>1.001292676</v>
      </c>
      <c r="O481" s="12">
        <f t="shared" ca="1" si="195"/>
        <v>1.0065607969999999</v>
      </c>
      <c r="P481" s="17">
        <f t="shared" si="196"/>
        <v>0</v>
      </c>
      <c r="Q481" s="14">
        <f t="shared" ca="1" si="197"/>
        <v>6.5607969900000001</v>
      </c>
      <c r="R481" s="20">
        <f t="shared" si="200"/>
        <v>0</v>
      </c>
      <c r="S481" s="14">
        <f t="shared" si="204"/>
        <v>0</v>
      </c>
      <c r="T481" s="4" t="str">
        <f t="shared" si="198"/>
        <v>J=</v>
      </c>
      <c r="U481" s="29">
        <f t="shared" si="199"/>
        <v>45314</v>
      </c>
      <c r="V481" s="3"/>
      <c r="W481" s="3"/>
      <c r="X481" s="116">
        <f>[2]Plan1!$A551</f>
        <v>52963</v>
      </c>
      <c r="Y481" s="117" t="str">
        <f>[2]Plan1!$C551</f>
        <v>Confraternização Universal</v>
      </c>
      <c r="Z481" s="89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2">
        <f t="shared" si="203"/>
        <v>45303</v>
      </c>
      <c r="B482" s="83">
        <f t="shared" ca="1" si="185"/>
        <v>1007.109478</v>
      </c>
      <c r="C482" s="14">
        <f t="shared" si="186"/>
        <v>1000</v>
      </c>
      <c r="D482" s="58">
        <f t="shared" si="201"/>
        <v>45300</v>
      </c>
      <c r="E482" s="56">
        <f ca="1">IF(D482&lt;$B$1,VLOOKUP(D482,[1]DI!$A$4:$B$15000,2,FALSE),0)</f>
        <v>0.11650000000000001</v>
      </c>
      <c r="F482" s="14">
        <f t="shared" ca="1" si="187"/>
        <v>1.0004373900000001</v>
      </c>
      <c r="G482" s="85">
        <f t="shared" ca="1" si="188"/>
        <v>1.25703594836106</v>
      </c>
      <c r="H482" s="85">
        <f t="shared" ca="1" si="189"/>
        <v>1.24991019019473</v>
      </c>
      <c r="I482" s="14">
        <f t="shared" ca="1" si="190"/>
        <v>1.0057010200000001</v>
      </c>
      <c r="J482" s="13">
        <f t="shared" si="202"/>
        <v>2.75E-2</v>
      </c>
      <c r="K482" s="29">
        <f t="shared" si="191"/>
        <v>45282</v>
      </c>
      <c r="L482" s="2">
        <f t="shared" si="192"/>
        <v>13</v>
      </c>
      <c r="M482" s="17">
        <f t="shared" si="193"/>
        <v>13</v>
      </c>
      <c r="N482" s="12">
        <f t="shared" si="194"/>
        <v>1.001400474</v>
      </c>
      <c r="O482" s="12">
        <f t="shared" ca="1" si="195"/>
        <v>1.0071094780000001</v>
      </c>
      <c r="P482" s="17">
        <f t="shared" si="196"/>
        <v>0</v>
      </c>
      <c r="Q482" s="14">
        <f t="shared" ca="1" si="197"/>
        <v>7.1094780000000002</v>
      </c>
      <c r="R482" s="20">
        <f t="shared" si="200"/>
        <v>0</v>
      </c>
      <c r="S482" s="14">
        <f t="shared" si="204"/>
        <v>0</v>
      </c>
      <c r="T482" s="4" t="str">
        <f t="shared" si="198"/>
        <v>J=</v>
      </c>
      <c r="U482" s="29">
        <f t="shared" si="199"/>
        <v>45314</v>
      </c>
      <c r="V482" s="3"/>
      <c r="W482" s="3"/>
      <c r="X482" s="116">
        <f>[2]Plan1!$A552</f>
        <v>53013</v>
      </c>
      <c r="Y482" s="117" t="str">
        <f>[2]Plan1!$C552</f>
        <v>Carnaval</v>
      </c>
      <c r="Z482" s="89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2">
        <f t="shared" si="203"/>
        <v>45306</v>
      </c>
      <c r="B483" s="83">
        <f t="shared" ca="1" si="185"/>
        <v>1007.658447</v>
      </c>
      <c r="C483" s="14">
        <f t="shared" si="186"/>
        <v>1000</v>
      </c>
      <c r="D483" s="58">
        <f t="shared" si="201"/>
        <v>45301</v>
      </c>
      <c r="E483" s="56">
        <f ca="1">IF(D483&lt;$B$1,VLOOKUP(D483,[1]DI!$A$4:$B$15000,2,FALSE),0)</f>
        <v>0.11650000000000001</v>
      </c>
      <c r="F483" s="14">
        <f t="shared" ca="1" si="187"/>
        <v>1.0004373900000001</v>
      </c>
      <c r="G483" s="85">
        <f t="shared" ca="1" si="188"/>
        <v>1.25758576331451</v>
      </c>
      <c r="H483" s="85">
        <f t="shared" ca="1" si="189"/>
        <v>1.24991019019473</v>
      </c>
      <c r="I483" s="14">
        <f t="shared" ca="1" si="190"/>
        <v>1.0061408999999999</v>
      </c>
      <c r="J483" s="13">
        <f t="shared" si="202"/>
        <v>2.75E-2</v>
      </c>
      <c r="K483" s="29">
        <f t="shared" si="191"/>
        <v>45282</v>
      </c>
      <c r="L483" s="2">
        <f t="shared" si="192"/>
        <v>14</v>
      </c>
      <c r="M483" s="17">
        <f t="shared" si="193"/>
        <v>14</v>
      </c>
      <c r="N483" s="12">
        <f t="shared" si="194"/>
        <v>1.0015082850000001</v>
      </c>
      <c r="O483" s="12">
        <f t="shared" ca="1" si="195"/>
        <v>1.0076584470000001</v>
      </c>
      <c r="P483" s="17">
        <f t="shared" si="196"/>
        <v>0</v>
      </c>
      <c r="Q483" s="14">
        <f t="shared" ca="1" si="197"/>
        <v>7.6584469999999998</v>
      </c>
      <c r="R483" s="20">
        <f t="shared" si="200"/>
        <v>0</v>
      </c>
      <c r="S483" s="14">
        <f t="shared" si="204"/>
        <v>0</v>
      </c>
      <c r="T483" s="4" t="str">
        <f t="shared" si="198"/>
        <v>J=</v>
      </c>
      <c r="U483" s="29">
        <f t="shared" si="199"/>
        <v>45314</v>
      </c>
      <c r="V483" s="3"/>
      <c r="W483" s="3"/>
      <c r="X483" s="116">
        <f>[2]Plan1!$A553</f>
        <v>53014</v>
      </c>
      <c r="Y483" s="117" t="str">
        <f>[2]Plan1!$C553</f>
        <v>Carnaval</v>
      </c>
      <c r="Z483" s="89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2">
        <f t="shared" si="203"/>
        <v>45307</v>
      </c>
      <c r="B484" s="83">
        <f t="shared" ca="1" si="185"/>
        <v>1008.207722</v>
      </c>
      <c r="C484" s="14">
        <f t="shared" si="186"/>
        <v>1000</v>
      </c>
      <c r="D484" s="58">
        <f t="shared" si="201"/>
        <v>45302</v>
      </c>
      <c r="E484" s="56">
        <f ca="1">IF(D484&lt;$B$1,VLOOKUP(D484,[1]DI!$A$4:$B$15000,2,FALSE),0)</f>
        <v>0.11650000000000001</v>
      </c>
      <c r="F484" s="14">
        <f t="shared" ca="1" si="187"/>
        <v>1.0004373900000001</v>
      </c>
      <c r="G484" s="85">
        <f t="shared" ca="1" si="188"/>
        <v>1.2581358187515299</v>
      </c>
      <c r="H484" s="85">
        <f t="shared" ca="1" si="189"/>
        <v>1.24991019019473</v>
      </c>
      <c r="I484" s="14">
        <f t="shared" ca="1" si="190"/>
        <v>1.0065809800000001</v>
      </c>
      <c r="J484" s="13">
        <f t="shared" si="202"/>
        <v>2.75E-2</v>
      </c>
      <c r="K484" s="29">
        <f t="shared" si="191"/>
        <v>45282</v>
      </c>
      <c r="L484" s="2">
        <f t="shared" si="192"/>
        <v>15</v>
      </c>
      <c r="M484" s="17">
        <f t="shared" si="193"/>
        <v>15</v>
      </c>
      <c r="N484" s="12">
        <f t="shared" si="194"/>
        <v>1.001616106</v>
      </c>
      <c r="O484" s="12">
        <f t="shared" ca="1" si="195"/>
        <v>1.0082077220000001</v>
      </c>
      <c r="P484" s="17">
        <f t="shared" si="196"/>
        <v>0</v>
      </c>
      <c r="Q484" s="14">
        <f t="shared" ca="1" si="197"/>
        <v>8.2077220000000004</v>
      </c>
      <c r="R484" s="20">
        <f t="shared" si="200"/>
        <v>0</v>
      </c>
      <c r="S484" s="14">
        <f t="shared" si="204"/>
        <v>0</v>
      </c>
      <c r="T484" s="4" t="str">
        <f t="shared" si="198"/>
        <v>J=</v>
      </c>
      <c r="U484" s="29">
        <f t="shared" si="199"/>
        <v>45314</v>
      </c>
      <c r="V484" s="3"/>
      <c r="W484" s="3"/>
      <c r="X484" s="117"/>
      <c r="Y484" s="117"/>
      <c r="Z484" s="89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2">
        <f t="shared" si="203"/>
        <v>45308</v>
      </c>
      <c r="B485" s="83">
        <f t="shared" ca="1" si="185"/>
        <v>1008.757283</v>
      </c>
      <c r="C485" s="14">
        <f t="shared" si="186"/>
        <v>1000</v>
      </c>
      <c r="D485" s="58">
        <f t="shared" si="201"/>
        <v>45303</v>
      </c>
      <c r="E485" s="56">
        <f ca="1">IF(D485&lt;$B$1,VLOOKUP(D485,[1]DI!$A$4:$B$15000,2,FALSE),0)</f>
        <v>0.11650000000000001</v>
      </c>
      <c r="F485" s="14">
        <f t="shared" ca="1" si="187"/>
        <v>1.0004373900000001</v>
      </c>
      <c r="G485" s="85">
        <f t="shared" ca="1" si="188"/>
        <v>1.2586861147772901</v>
      </c>
      <c r="H485" s="85">
        <f t="shared" ca="1" si="189"/>
        <v>1.24991019019473</v>
      </c>
      <c r="I485" s="14">
        <f t="shared" ca="1" si="190"/>
        <v>1.00702124</v>
      </c>
      <c r="J485" s="13">
        <f t="shared" si="202"/>
        <v>2.75E-2</v>
      </c>
      <c r="K485" s="29">
        <f t="shared" si="191"/>
        <v>45282</v>
      </c>
      <c r="L485" s="2">
        <f t="shared" si="192"/>
        <v>16</v>
      </c>
      <c r="M485" s="17">
        <f t="shared" si="193"/>
        <v>16</v>
      </c>
      <c r="N485" s="12">
        <f t="shared" si="194"/>
        <v>1.0017239389999999</v>
      </c>
      <c r="O485" s="12">
        <f t="shared" ca="1" si="195"/>
        <v>1.008757283</v>
      </c>
      <c r="P485" s="17">
        <f t="shared" si="196"/>
        <v>0</v>
      </c>
      <c r="Q485" s="14">
        <f t="shared" ca="1" si="197"/>
        <v>8.7572829999999993</v>
      </c>
      <c r="R485" s="20">
        <f t="shared" si="200"/>
        <v>0</v>
      </c>
      <c r="S485" s="14">
        <f t="shared" si="204"/>
        <v>0</v>
      </c>
      <c r="T485" s="4" t="str">
        <f t="shared" si="198"/>
        <v>J=</v>
      </c>
      <c r="U485" s="29">
        <f t="shared" si="199"/>
        <v>45314</v>
      </c>
      <c r="V485" s="3"/>
      <c r="W485" s="3"/>
      <c r="X485" s="117"/>
      <c r="Y485" s="118"/>
      <c r="Z485" s="119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2">
        <f t="shared" si="203"/>
        <v>45309</v>
      </c>
      <c r="B486" s="83">
        <f t="shared" ca="1" si="185"/>
        <v>1009.3071619999999</v>
      </c>
      <c r="C486" s="14">
        <f t="shared" si="186"/>
        <v>1000</v>
      </c>
      <c r="D486" s="58">
        <f t="shared" si="201"/>
        <v>45306</v>
      </c>
      <c r="E486" s="56">
        <f ca="1">IF(D486&lt;$B$1,VLOOKUP(D486,[1]DI!$A$4:$B$15000,2,FALSE),0)</f>
        <v>0.11650000000000001</v>
      </c>
      <c r="F486" s="14">
        <f t="shared" ca="1" si="187"/>
        <v>1.0004373900000001</v>
      </c>
      <c r="G486" s="85">
        <f t="shared" ca="1" si="188"/>
        <v>1.2592366514970299</v>
      </c>
      <c r="H486" s="85">
        <f t="shared" ca="1" si="189"/>
        <v>1.24991019019473</v>
      </c>
      <c r="I486" s="14">
        <f t="shared" ca="1" si="190"/>
        <v>1.0074617100000001</v>
      </c>
      <c r="J486" s="13">
        <f t="shared" si="202"/>
        <v>2.75E-2</v>
      </c>
      <c r="K486" s="29">
        <f t="shared" si="191"/>
        <v>45282</v>
      </c>
      <c r="L486" s="2">
        <f t="shared" si="192"/>
        <v>17</v>
      </c>
      <c r="M486" s="17">
        <f t="shared" si="193"/>
        <v>17</v>
      </c>
      <c r="N486" s="12">
        <f t="shared" si="194"/>
        <v>1.0018317839999999</v>
      </c>
      <c r="O486" s="12">
        <f t="shared" ca="1" si="195"/>
        <v>1.009307162</v>
      </c>
      <c r="P486" s="17">
        <f t="shared" si="196"/>
        <v>0</v>
      </c>
      <c r="Q486" s="14">
        <f t="shared" ca="1" si="197"/>
        <v>9.3071619999999999</v>
      </c>
      <c r="R486" s="20">
        <f t="shared" si="200"/>
        <v>0</v>
      </c>
      <c r="S486" s="14">
        <f t="shared" si="204"/>
        <v>0</v>
      </c>
      <c r="T486" s="4" t="str">
        <f t="shared" si="198"/>
        <v>J=</v>
      </c>
      <c r="U486" s="29">
        <f t="shared" si="199"/>
        <v>45314</v>
      </c>
      <c r="V486" s="3"/>
      <c r="W486" s="3"/>
      <c r="X486" s="117"/>
      <c r="Y486" s="117"/>
      <c r="Z486" s="119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2">
        <f t="shared" si="203"/>
        <v>45310</v>
      </c>
      <c r="B487" s="83">
        <f t="shared" ca="1" si="185"/>
        <v>1009.85732899</v>
      </c>
      <c r="C487" s="14">
        <f t="shared" si="186"/>
        <v>1000</v>
      </c>
      <c r="D487" s="58">
        <f t="shared" si="201"/>
        <v>45307</v>
      </c>
      <c r="E487" s="56">
        <f ca="1">IF(D487&lt;$B$1,VLOOKUP(D487,[1]DI!$A$4:$B$15000,2,FALSE),0)</f>
        <v>0.11650000000000001</v>
      </c>
      <c r="F487" s="14">
        <f t="shared" ca="1" si="187"/>
        <v>1.0004373900000001</v>
      </c>
      <c r="G487" s="85">
        <f t="shared" ca="1" si="188"/>
        <v>1.25978742901603</v>
      </c>
      <c r="H487" s="85">
        <f t="shared" ca="1" si="189"/>
        <v>1.24991019019473</v>
      </c>
      <c r="I487" s="14">
        <f t="shared" ca="1" si="190"/>
        <v>1.0079023600000001</v>
      </c>
      <c r="J487" s="13">
        <f t="shared" si="202"/>
        <v>2.75E-2</v>
      </c>
      <c r="K487" s="29">
        <f t="shared" si="191"/>
        <v>45282</v>
      </c>
      <c r="L487" s="2">
        <f t="shared" si="192"/>
        <v>18</v>
      </c>
      <c r="M487" s="17">
        <f t="shared" si="193"/>
        <v>18</v>
      </c>
      <c r="N487" s="12">
        <f t="shared" si="194"/>
        <v>1.0019396410000001</v>
      </c>
      <c r="O487" s="12">
        <f t="shared" ca="1" si="195"/>
        <v>1.0098573289999999</v>
      </c>
      <c r="P487" s="17">
        <f t="shared" si="196"/>
        <v>0</v>
      </c>
      <c r="Q487" s="14">
        <f t="shared" ca="1" si="197"/>
        <v>9.8573289899999992</v>
      </c>
      <c r="R487" s="20">
        <f t="shared" si="200"/>
        <v>0</v>
      </c>
      <c r="S487" s="14">
        <f t="shared" si="204"/>
        <v>0</v>
      </c>
      <c r="T487" s="4" t="str">
        <f t="shared" si="198"/>
        <v>J=</v>
      </c>
      <c r="U487" s="29">
        <f t="shared" si="199"/>
        <v>45314</v>
      </c>
      <c r="V487" s="3"/>
      <c r="W487" s="3"/>
      <c r="X487" s="117"/>
      <c r="Y487" s="117"/>
      <c r="Z487" s="89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2">
        <f t="shared" si="203"/>
        <v>45313</v>
      </c>
      <c r="B488" s="83">
        <f t="shared" ca="1" si="185"/>
        <v>1010.4078019999999</v>
      </c>
      <c r="C488" s="14">
        <f t="shared" si="186"/>
        <v>1000</v>
      </c>
      <c r="D488" s="58">
        <f t="shared" si="201"/>
        <v>45308</v>
      </c>
      <c r="E488" s="56">
        <f ca="1">IF(D488&lt;$B$1,VLOOKUP(D488,[1]DI!$A$4:$B$15000,2,FALSE),0)</f>
        <v>0.11650000000000001</v>
      </c>
      <c r="F488" s="14">
        <f t="shared" ca="1" si="187"/>
        <v>1.0004373900000001</v>
      </c>
      <c r="G488" s="85">
        <f t="shared" ca="1" si="188"/>
        <v>1.26033844743961</v>
      </c>
      <c r="H488" s="85">
        <f t="shared" ca="1" si="189"/>
        <v>1.24991019019473</v>
      </c>
      <c r="I488" s="14">
        <f t="shared" ca="1" si="190"/>
        <v>1.00834321</v>
      </c>
      <c r="J488" s="13">
        <f t="shared" si="202"/>
        <v>2.75E-2</v>
      </c>
      <c r="K488" s="29">
        <f t="shared" si="191"/>
        <v>45282</v>
      </c>
      <c r="L488" s="2">
        <f t="shared" si="192"/>
        <v>19</v>
      </c>
      <c r="M488" s="17">
        <f t="shared" si="193"/>
        <v>19</v>
      </c>
      <c r="N488" s="12">
        <f t="shared" si="194"/>
        <v>1.0020475090000001</v>
      </c>
      <c r="O488" s="12">
        <f t="shared" ca="1" si="195"/>
        <v>1.010407802</v>
      </c>
      <c r="P488" s="17">
        <f t="shared" si="196"/>
        <v>0</v>
      </c>
      <c r="Q488" s="14">
        <f t="shared" ca="1" si="197"/>
        <v>10.407802</v>
      </c>
      <c r="R488" s="20">
        <f t="shared" si="200"/>
        <v>0</v>
      </c>
      <c r="S488" s="14">
        <f t="shared" si="204"/>
        <v>0</v>
      </c>
      <c r="T488" s="4" t="str">
        <f t="shared" si="198"/>
        <v>J=</v>
      </c>
      <c r="U488" s="29">
        <f t="shared" si="199"/>
        <v>45314</v>
      </c>
      <c r="V488" s="3"/>
      <c r="W488" s="3"/>
      <c r="X488" s="117"/>
      <c r="Y488" s="117"/>
      <c r="Z488" s="89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2">
        <f t="shared" si="203"/>
        <v>45314</v>
      </c>
      <c r="B489" s="83">
        <f t="shared" ca="1" si="185"/>
        <v>1010.958561</v>
      </c>
      <c r="C489" s="14">
        <f t="shared" si="186"/>
        <v>1000</v>
      </c>
      <c r="D489" s="58">
        <f t="shared" si="201"/>
        <v>45309</v>
      </c>
      <c r="E489" s="56">
        <f ca="1">IF(D489&lt;$B$1,VLOOKUP(D489,[1]DI!$A$4:$B$15000,2,FALSE),0)</f>
        <v>0.11650000000000001</v>
      </c>
      <c r="F489" s="14">
        <f t="shared" ca="1" si="187"/>
        <v>1.0004373900000001</v>
      </c>
      <c r="G489" s="85">
        <f t="shared" ca="1" si="188"/>
        <v>1.2608897068731399</v>
      </c>
      <c r="H489" s="85">
        <f t="shared" ca="1" si="189"/>
        <v>1.24991019019473</v>
      </c>
      <c r="I489" s="14">
        <f t="shared" ca="1" si="190"/>
        <v>1.00878424</v>
      </c>
      <c r="J489" s="13">
        <f t="shared" si="202"/>
        <v>2.75E-2</v>
      </c>
      <c r="K489" s="29">
        <f t="shared" si="191"/>
        <v>45282</v>
      </c>
      <c r="L489" s="2">
        <f t="shared" si="192"/>
        <v>20</v>
      </c>
      <c r="M489" s="17">
        <f t="shared" si="193"/>
        <v>20</v>
      </c>
      <c r="N489" s="12">
        <f t="shared" si="194"/>
        <v>1.002155388</v>
      </c>
      <c r="O489" s="12">
        <f t="shared" ca="1" si="195"/>
        <v>1.010958561</v>
      </c>
      <c r="P489" s="17">
        <f t="shared" si="196"/>
        <v>23</v>
      </c>
      <c r="Q489" s="14">
        <f t="shared" ca="1" si="197"/>
        <v>10.958561</v>
      </c>
      <c r="R489" s="20">
        <f t="shared" si="200"/>
        <v>0</v>
      </c>
      <c r="S489" s="14">
        <f t="shared" si="204"/>
        <v>0</v>
      </c>
      <c r="T489" s="4" t="str">
        <f t="shared" si="198"/>
        <v>J=</v>
      </c>
      <c r="U489" s="29">
        <f t="shared" si="199"/>
        <v>45314</v>
      </c>
      <c r="V489" s="3"/>
      <c r="W489" s="3"/>
      <c r="X489" s="117"/>
      <c r="Y489" s="117"/>
      <c r="Z489" s="89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2">
        <f t="shared" si="203"/>
        <v>45315</v>
      </c>
      <c r="B490" s="83">
        <f t="shared" ca="1" si="185"/>
        <v>1000.54509599</v>
      </c>
      <c r="C490" s="14">
        <f t="shared" si="186"/>
        <v>1000</v>
      </c>
      <c r="D490" s="58">
        <f t="shared" si="201"/>
        <v>45310</v>
      </c>
      <c r="E490" s="56">
        <f ca="1">IF(D490&lt;$B$1,VLOOKUP(D490,[1]DI!$A$4:$B$15000,2,FALSE),0)</f>
        <v>0.11650000000000001</v>
      </c>
      <c r="F490" s="14">
        <f t="shared" ca="1" si="187"/>
        <v>1.0004373900000001</v>
      </c>
      <c r="G490" s="85">
        <f t="shared" ca="1" si="188"/>
        <v>1.26144120742203</v>
      </c>
      <c r="H490" s="85">
        <f t="shared" ca="1" si="189"/>
        <v>1.2608897068731399</v>
      </c>
      <c r="I490" s="14">
        <f t="shared" ca="1" si="190"/>
        <v>1.0004373900000001</v>
      </c>
      <c r="J490" s="13">
        <f t="shared" si="202"/>
        <v>2.75E-2</v>
      </c>
      <c r="K490" s="29">
        <f t="shared" si="191"/>
        <v>45314</v>
      </c>
      <c r="L490" s="2">
        <f t="shared" si="192"/>
        <v>1</v>
      </c>
      <c r="M490" s="17">
        <f t="shared" si="193"/>
        <v>1</v>
      </c>
      <c r="N490" s="12">
        <f t="shared" si="194"/>
        <v>1.000107659</v>
      </c>
      <c r="O490" s="12">
        <f t="shared" ca="1" si="195"/>
        <v>1.000545096</v>
      </c>
      <c r="P490" s="17">
        <f t="shared" si="196"/>
        <v>0</v>
      </c>
      <c r="Q490" s="14">
        <f t="shared" ca="1" si="197"/>
        <v>0.54509598999999997</v>
      </c>
      <c r="R490" s="20">
        <f t="shared" si="200"/>
        <v>0</v>
      </c>
      <c r="S490" s="14">
        <f t="shared" si="204"/>
        <v>0</v>
      </c>
      <c r="T490" s="4" t="str">
        <f t="shared" si="198"/>
        <v>J=</v>
      </c>
      <c r="U490" s="29">
        <f t="shared" si="199"/>
        <v>45345</v>
      </c>
      <c r="V490" s="3"/>
      <c r="W490" s="3"/>
      <c r="X490" s="117"/>
      <c r="Y490" s="117"/>
      <c r="Z490" s="89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2">
        <f t="shared" si="203"/>
        <v>45316</v>
      </c>
      <c r="B491" s="83">
        <f t="shared" ca="1" si="185"/>
        <v>1001.0904880000001</v>
      </c>
      <c r="C491" s="14">
        <f t="shared" si="186"/>
        <v>1000</v>
      </c>
      <c r="D491" s="58">
        <f t="shared" si="201"/>
        <v>45313</v>
      </c>
      <c r="E491" s="56">
        <f ca="1">IF(D491&lt;$B$1,VLOOKUP(D491,[1]DI!$A$4:$B$15000,2,FALSE),0)</f>
        <v>0.11650000000000001</v>
      </c>
      <c r="F491" s="14">
        <f t="shared" ca="1" si="187"/>
        <v>1.0004373900000001</v>
      </c>
      <c r="G491" s="85">
        <f t="shared" ca="1" si="188"/>
        <v>1.2619929491917401</v>
      </c>
      <c r="H491" s="85">
        <f t="shared" ca="1" si="189"/>
        <v>1.2608897068731399</v>
      </c>
      <c r="I491" s="14">
        <f t="shared" ca="1" si="190"/>
        <v>1.0008749699999999</v>
      </c>
      <c r="J491" s="13">
        <f t="shared" si="202"/>
        <v>2.75E-2</v>
      </c>
      <c r="K491" s="29">
        <f t="shared" si="191"/>
        <v>45314</v>
      </c>
      <c r="L491" s="2">
        <f t="shared" si="192"/>
        <v>2</v>
      </c>
      <c r="M491" s="17">
        <f t="shared" si="193"/>
        <v>2</v>
      </c>
      <c r="N491" s="12">
        <f t="shared" si="194"/>
        <v>1.0002153300000001</v>
      </c>
      <c r="O491" s="12">
        <f t="shared" ca="1" si="195"/>
        <v>1.001090488</v>
      </c>
      <c r="P491" s="17">
        <f t="shared" si="196"/>
        <v>0</v>
      </c>
      <c r="Q491" s="14">
        <f t="shared" ca="1" si="197"/>
        <v>1.0904879999999999</v>
      </c>
      <c r="R491" s="20">
        <f t="shared" si="200"/>
        <v>0</v>
      </c>
      <c r="S491" s="14">
        <f t="shared" si="204"/>
        <v>0</v>
      </c>
      <c r="T491" s="4" t="str">
        <f t="shared" si="198"/>
        <v>J=</v>
      </c>
      <c r="U491" s="29">
        <f t="shared" si="199"/>
        <v>45345</v>
      </c>
      <c r="V491" s="3"/>
      <c r="W491" s="3"/>
      <c r="X491" s="117"/>
      <c r="Y491" s="117"/>
      <c r="Z491" s="89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2">
        <f t="shared" si="203"/>
        <v>45317</v>
      </c>
      <c r="B492" s="83">
        <f t="shared" ca="1" si="185"/>
        <v>1001.636176</v>
      </c>
      <c r="C492" s="14">
        <f t="shared" si="186"/>
        <v>1000</v>
      </c>
      <c r="D492" s="58">
        <f t="shared" si="201"/>
        <v>45314</v>
      </c>
      <c r="E492" s="56">
        <f ca="1">IF(D492&lt;$B$1,VLOOKUP(D492,[1]DI!$A$4:$B$15000,2,FALSE),0)</f>
        <v>0.11650000000000001</v>
      </c>
      <c r="F492" s="14">
        <f t="shared" ca="1" si="187"/>
        <v>1.0004373900000001</v>
      </c>
      <c r="G492" s="85">
        <f t="shared" ca="1" si="188"/>
        <v>1.26254493228779</v>
      </c>
      <c r="H492" s="85">
        <f t="shared" ca="1" si="189"/>
        <v>1.2608897068731399</v>
      </c>
      <c r="I492" s="14">
        <f t="shared" ca="1" si="190"/>
        <v>1.0013127399999999</v>
      </c>
      <c r="J492" s="13">
        <f t="shared" si="202"/>
        <v>2.75E-2</v>
      </c>
      <c r="K492" s="29">
        <f t="shared" si="191"/>
        <v>45314</v>
      </c>
      <c r="L492" s="2">
        <f t="shared" si="192"/>
        <v>3</v>
      </c>
      <c r="M492" s="17">
        <f t="shared" si="193"/>
        <v>3</v>
      </c>
      <c r="N492" s="12">
        <f t="shared" si="194"/>
        <v>1.000323012</v>
      </c>
      <c r="O492" s="12">
        <f t="shared" ca="1" si="195"/>
        <v>1.0016361760000001</v>
      </c>
      <c r="P492" s="17">
        <f t="shared" si="196"/>
        <v>0</v>
      </c>
      <c r="Q492" s="14">
        <f t="shared" ca="1" si="197"/>
        <v>1.6361760000000001</v>
      </c>
      <c r="R492" s="20">
        <f t="shared" si="200"/>
        <v>0</v>
      </c>
      <c r="S492" s="14">
        <f t="shared" si="204"/>
        <v>0</v>
      </c>
      <c r="T492" s="4" t="str">
        <f t="shared" si="198"/>
        <v>J=</v>
      </c>
      <c r="U492" s="29">
        <f t="shared" si="199"/>
        <v>45345</v>
      </c>
      <c r="V492" s="3"/>
      <c r="W492" s="3"/>
      <c r="X492" s="117"/>
      <c r="Y492" s="117"/>
      <c r="Z492" s="89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2">
        <f t="shared" si="203"/>
        <v>45320</v>
      </c>
      <c r="B493" s="83">
        <f t="shared" ca="1" si="185"/>
        <v>1002.18216999</v>
      </c>
      <c r="C493" s="14">
        <f t="shared" si="186"/>
        <v>1000</v>
      </c>
      <c r="D493" s="58">
        <f t="shared" si="201"/>
        <v>45315</v>
      </c>
      <c r="E493" s="56">
        <f ca="1">IF(D493&lt;$B$1,VLOOKUP(D493,[1]DI!$A$4:$B$15000,2,FALSE),0)</f>
        <v>0.11650000000000001</v>
      </c>
      <c r="F493" s="14">
        <f t="shared" ca="1" si="187"/>
        <v>1.0004373900000001</v>
      </c>
      <c r="G493" s="85">
        <f t="shared" ca="1" si="188"/>
        <v>1.2630971568157201</v>
      </c>
      <c r="H493" s="85">
        <f t="shared" ca="1" si="189"/>
        <v>1.2608897068731399</v>
      </c>
      <c r="I493" s="14">
        <f t="shared" ca="1" si="190"/>
        <v>1.00175071</v>
      </c>
      <c r="J493" s="13">
        <f t="shared" si="202"/>
        <v>2.75E-2</v>
      </c>
      <c r="K493" s="29">
        <f t="shared" si="191"/>
        <v>45314</v>
      </c>
      <c r="L493" s="2">
        <f t="shared" si="192"/>
        <v>4</v>
      </c>
      <c r="M493" s="17">
        <f t="shared" si="193"/>
        <v>4</v>
      </c>
      <c r="N493" s="12">
        <f t="shared" si="194"/>
        <v>1.0004307059999999</v>
      </c>
      <c r="O493" s="12">
        <f t="shared" ca="1" si="195"/>
        <v>1.00218217</v>
      </c>
      <c r="P493" s="17">
        <f t="shared" si="196"/>
        <v>0</v>
      </c>
      <c r="Q493" s="14">
        <f t="shared" ca="1" si="197"/>
        <v>2.1821699899999998</v>
      </c>
      <c r="R493" s="20">
        <f t="shared" si="200"/>
        <v>0</v>
      </c>
      <c r="S493" s="14">
        <f t="shared" si="204"/>
        <v>0</v>
      </c>
      <c r="T493" s="4" t="str">
        <f t="shared" si="198"/>
        <v>J=</v>
      </c>
      <c r="U493" s="29">
        <f t="shared" si="199"/>
        <v>45345</v>
      </c>
      <c r="V493" s="3"/>
      <c r="W493" s="3"/>
      <c r="X493" s="117"/>
      <c r="Y493" s="117"/>
      <c r="Z493" s="89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2">
        <f t="shared" si="203"/>
        <v>45321</v>
      </c>
      <c r="B494" s="83">
        <f t="shared" ca="1" si="185"/>
        <v>1002.7284509999999</v>
      </c>
      <c r="C494" s="14">
        <f t="shared" si="186"/>
        <v>1000</v>
      </c>
      <c r="D494" s="58">
        <f t="shared" si="201"/>
        <v>45316</v>
      </c>
      <c r="E494" s="56">
        <f ca="1">IF(D494&lt;$B$1,VLOOKUP(D494,[1]DI!$A$4:$B$15000,2,FALSE),0)</f>
        <v>0.11650000000000001</v>
      </c>
      <c r="F494" s="14">
        <f t="shared" ca="1" si="187"/>
        <v>1.0004373900000001</v>
      </c>
      <c r="G494" s="85">
        <f t="shared" ca="1" si="188"/>
        <v>1.26364962288114</v>
      </c>
      <c r="H494" s="85">
        <f t="shared" ca="1" si="189"/>
        <v>1.2608897068731399</v>
      </c>
      <c r="I494" s="14">
        <f t="shared" ca="1" si="190"/>
        <v>1.00218886</v>
      </c>
      <c r="J494" s="13">
        <f t="shared" si="202"/>
        <v>2.75E-2</v>
      </c>
      <c r="K494" s="29">
        <f t="shared" si="191"/>
        <v>45314</v>
      </c>
      <c r="L494" s="2">
        <f t="shared" si="192"/>
        <v>5</v>
      </c>
      <c r="M494" s="17">
        <f t="shared" si="193"/>
        <v>5</v>
      </c>
      <c r="N494" s="12">
        <f t="shared" si="194"/>
        <v>1.000538412</v>
      </c>
      <c r="O494" s="12">
        <f t="shared" ca="1" si="195"/>
        <v>1.0027284510000001</v>
      </c>
      <c r="P494" s="17">
        <f t="shared" si="196"/>
        <v>0</v>
      </c>
      <c r="Q494" s="14">
        <f t="shared" ca="1" si="197"/>
        <v>2.7284510000000002</v>
      </c>
      <c r="R494" s="20">
        <f t="shared" si="200"/>
        <v>0</v>
      </c>
      <c r="S494" s="14">
        <f t="shared" si="204"/>
        <v>0</v>
      </c>
      <c r="T494" s="4" t="str">
        <f t="shared" si="198"/>
        <v>J=</v>
      </c>
      <c r="U494" s="29">
        <f t="shared" si="199"/>
        <v>45345</v>
      </c>
      <c r="V494" s="3"/>
      <c r="W494" s="3"/>
      <c r="X494" s="117"/>
      <c r="Y494" s="117"/>
      <c r="Z494" s="89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2">
        <f t="shared" si="203"/>
        <v>45322</v>
      </c>
      <c r="B495" s="83">
        <f t="shared" ca="1" si="185"/>
        <v>1003.275037</v>
      </c>
      <c r="C495" s="14">
        <f t="shared" si="186"/>
        <v>1000</v>
      </c>
      <c r="D495" s="58">
        <f t="shared" si="201"/>
        <v>45317</v>
      </c>
      <c r="E495" s="56">
        <f ca="1">IF(D495&lt;$B$1,VLOOKUP(D495,[1]DI!$A$4:$B$15000,2,FALSE),0)</f>
        <v>0.11650000000000001</v>
      </c>
      <c r="F495" s="14">
        <f t="shared" ca="1" si="187"/>
        <v>1.0004373900000001</v>
      </c>
      <c r="G495" s="85">
        <f t="shared" ca="1" si="188"/>
        <v>1.2642023305896899</v>
      </c>
      <c r="H495" s="85">
        <f t="shared" ca="1" si="189"/>
        <v>1.2608897068731399</v>
      </c>
      <c r="I495" s="14">
        <f t="shared" ca="1" si="190"/>
        <v>1.00262721</v>
      </c>
      <c r="J495" s="13">
        <f t="shared" si="202"/>
        <v>2.75E-2</v>
      </c>
      <c r="K495" s="29">
        <f t="shared" si="191"/>
        <v>45314</v>
      </c>
      <c r="L495" s="2">
        <f t="shared" si="192"/>
        <v>6</v>
      </c>
      <c r="M495" s="17">
        <f t="shared" si="193"/>
        <v>6</v>
      </c>
      <c r="N495" s="12">
        <f t="shared" si="194"/>
        <v>1.0006461289999999</v>
      </c>
      <c r="O495" s="12">
        <f t="shared" ca="1" si="195"/>
        <v>1.0032750370000001</v>
      </c>
      <c r="P495" s="17">
        <f t="shared" si="196"/>
        <v>0</v>
      </c>
      <c r="Q495" s="14">
        <f t="shared" ca="1" si="197"/>
        <v>3.2750370000000002</v>
      </c>
      <c r="R495" s="20">
        <f t="shared" si="200"/>
        <v>0</v>
      </c>
      <c r="S495" s="14">
        <f t="shared" si="204"/>
        <v>0</v>
      </c>
      <c r="T495" s="4" t="str">
        <f t="shared" si="198"/>
        <v>J=</v>
      </c>
      <c r="U495" s="29">
        <f t="shared" si="199"/>
        <v>45345</v>
      </c>
      <c r="V495" s="3"/>
      <c r="W495" s="3"/>
      <c r="X495" s="117"/>
      <c r="Y495" s="118"/>
      <c r="Z495" s="89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2">
        <f t="shared" si="203"/>
        <v>45323</v>
      </c>
      <c r="B496" s="83">
        <f t="shared" ca="1" si="185"/>
        <v>1003.82191899</v>
      </c>
      <c r="C496" s="14">
        <f t="shared" si="186"/>
        <v>1000</v>
      </c>
      <c r="D496" s="58">
        <f t="shared" si="201"/>
        <v>45320</v>
      </c>
      <c r="E496" s="56">
        <f ca="1">IF(D496&lt;$B$1,VLOOKUP(D496,[1]DI!$A$4:$B$15000,2,FALSE),0)</f>
        <v>0.11650000000000001</v>
      </c>
      <c r="F496" s="14">
        <f t="shared" ca="1" si="187"/>
        <v>1.0004373900000001</v>
      </c>
      <c r="G496" s="85">
        <f t="shared" ca="1" si="188"/>
        <v>1.2647552800470701</v>
      </c>
      <c r="H496" s="85">
        <f t="shared" ca="1" si="189"/>
        <v>1.2608897068731399</v>
      </c>
      <c r="I496" s="14">
        <f t="shared" ca="1" si="190"/>
        <v>1.00306575</v>
      </c>
      <c r="J496" s="13">
        <f t="shared" si="202"/>
        <v>2.75E-2</v>
      </c>
      <c r="K496" s="29">
        <f t="shared" si="191"/>
        <v>45314</v>
      </c>
      <c r="L496" s="2">
        <f t="shared" si="192"/>
        <v>7</v>
      </c>
      <c r="M496" s="17">
        <f t="shared" si="193"/>
        <v>7</v>
      </c>
      <c r="N496" s="12">
        <f t="shared" si="194"/>
        <v>1.0007538579999999</v>
      </c>
      <c r="O496" s="12">
        <f t="shared" ca="1" si="195"/>
        <v>1.003821919</v>
      </c>
      <c r="P496" s="17">
        <f t="shared" si="196"/>
        <v>0</v>
      </c>
      <c r="Q496" s="14">
        <f t="shared" ca="1" si="197"/>
        <v>3.8219189899999999</v>
      </c>
      <c r="R496" s="20">
        <f t="shared" si="200"/>
        <v>0</v>
      </c>
      <c r="S496" s="14">
        <f t="shared" si="204"/>
        <v>0</v>
      </c>
      <c r="T496" s="4" t="str">
        <f t="shared" si="198"/>
        <v>J=</v>
      </c>
      <c r="U496" s="29">
        <f t="shared" si="199"/>
        <v>45345</v>
      </c>
      <c r="V496" s="3"/>
      <c r="W496" s="3"/>
      <c r="X496" s="117"/>
      <c r="Y496" s="117"/>
      <c r="Z496" s="89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2">
        <f t="shared" si="203"/>
        <v>45324</v>
      </c>
      <c r="B497" s="83">
        <f t="shared" ca="1" si="185"/>
        <v>1004.369097</v>
      </c>
      <c r="C497" s="14">
        <f t="shared" si="186"/>
        <v>1000</v>
      </c>
      <c r="D497" s="58">
        <f t="shared" si="201"/>
        <v>45321</v>
      </c>
      <c r="E497" s="56">
        <f ca="1">IF(D497&lt;$B$1,VLOOKUP(D497,[1]DI!$A$4:$B$15000,2,FALSE),0)</f>
        <v>0.11650000000000001</v>
      </c>
      <c r="F497" s="14">
        <f t="shared" ca="1" si="187"/>
        <v>1.0004373900000001</v>
      </c>
      <c r="G497" s="85">
        <f t="shared" ca="1" si="188"/>
        <v>1.2653084713590099</v>
      </c>
      <c r="H497" s="85">
        <f t="shared" ca="1" si="189"/>
        <v>1.2608897068731399</v>
      </c>
      <c r="I497" s="14">
        <f t="shared" ca="1" si="190"/>
        <v>1.0035044799999999</v>
      </c>
      <c r="J497" s="13">
        <f t="shared" si="202"/>
        <v>2.75E-2</v>
      </c>
      <c r="K497" s="29">
        <f t="shared" si="191"/>
        <v>45314</v>
      </c>
      <c r="L497" s="2">
        <f t="shared" si="192"/>
        <v>8</v>
      </c>
      <c r="M497" s="17">
        <f t="shared" si="193"/>
        <v>8</v>
      </c>
      <c r="N497" s="12">
        <f t="shared" si="194"/>
        <v>1.000861598</v>
      </c>
      <c r="O497" s="12">
        <f t="shared" ca="1" si="195"/>
        <v>1.0043690970000001</v>
      </c>
      <c r="P497" s="17">
        <f t="shared" si="196"/>
        <v>0</v>
      </c>
      <c r="Q497" s="14">
        <f t="shared" ca="1" si="197"/>
        <v>4.369097</v>
      </c>
      <c r="R497" s="20">
        <f t="shared" si="200"/>
        <v>0</v>
      </c>
      <c r="S497" s="14">
        <f t="shared" si="204"/>
        <v>0</v>
      </c>
      <c r="T497" s="4" t="str">
        <f t="shared" si="198"/>
        <v>J=</v>
      </c>
      <c r="U497" s="29">
        <f t="shared" si="199"/>
        <v>45345</v>
      </c>
      <c r="V497" s="3"/>
      <c r="W497" s="3"/>
      <c r="X497" s="117"/>
      <c r="Y497" s="117"/>
      <c r="Z497" s="89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2">
        <f t="shared" si="203"/>
        <v>45327</v>
      </c>
      <c r="B498" s="83">
        <f t="shared" ca="1" si="185"/>
        <v>1004.916573</v>
      </c>
      <c r="C498" s="14">
        <f t="shared" si="186"/>
        <v>1000</v>
      </c>
      <c r="D498" s="58">
        <f t="shared" si="201"/>
        <v>45322</v>
      </c>
      <c r="E498" s="56">
        <f ca="1">IF(D498&lt;$B$1,VLOOKUP(D498,[1]DI!$A$4:$B$15000,2,FALSE),0)</f>
        <v>0.11650000000000001</v>
      </c>
      <c r="F498" s="14">
        <f t="shared" ca="1" si="187"/>
        <v>1.0004373900000001</v>
      </c>
      <c r="G498" s="85">
        <f t="shared" ca="1" si="188"/>
        <v>1.2658619046313</v>
      </c>
      <c r="H498" s="85">
        <f t="shared" ca="1" si="189"/>
        <v>1.2608897068731399</v>
      </c>
      <c r="I498" s="14">
        <f t="shared" ca="1" si="190"/>
        <v>1.0039434</v>
      </c>
      <c r="J498" s="13">
        <f t="shared" si="202"/>
        <v>2.75E-2</v>
      </c>
      <c r="K498" s="29">
        <f t="shared" si="191"/>
        <v>45314</v>
      </c>
      <c r="L498" s="2">
        <f t="shared" si="192"/>
        <v>9</v>
      </c>
      <c r="M498" s="17">
        <f t="shared" si="193"/>
        <v>9</v>
      </c>
      <c r="N498" s="12">
        <f t="shared" si="194"/>
        <v>1.0009693500000001</v>
      </c>
      <c r="O498" s="12">
        <f t="shared" ca="1" si="195"/>
        <v>1.004916573</v>
      </c>
      <c r="P498" s="17">
        <f t="shared" si="196"/>
        <v>0</v>
      </c>
      <c r="Q498" s="14">
        <f t="shared" ca="1" si="197"/>
        <v>4.9165729999999996</v>
      </c>
      <c r="R498" s="20">
        <f t="shared" si="200"/>
        <v>0</v>
      </c>
      <c r="S498" s="14">
        <f t="shared" si="204"/>
        <v>0</v>
      </c>
      <c r="T498" s="4" t="str">
        <f t="shared" si="198"/>
        <v>J=</v>
      </c>
      <c r="U498" s="29">
        <f t="shared" si="199"/>
        <v>45345</v>
      </c>
      <c r="V498" s="3"/>
      <c r="W498" s="3"/>
      <c r="X498" s="117"/>
      <c r="Y498" s="117"/>
      <c r="Z498" s="89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2">
        <f t="shared" si="203"/>
        <v>45328</v>
      </c>
      <c r="B499" s="83">
        <f t="shared" ca="1" si="185"/>
        <v>1005.4643539899999</v>
      </c>
      <c r="C499" s="14">
        <f t="shared" si="186"/>
        <v>1000</v>
      </c>
      <c r="D499" s="58">
        <f t="shared" si="201"/>
        <v>45323</v>
      </c>
      <c r="E499" s="56">
        <f ca="1">IF(D499&lt;$B$1,VLOOKUP(D499,[1]DI!$A$4:$B$15000,2,FALSE),0)</f>
        <v>0.1115</v>
      </c>
      <c r="F499" s="14">
        <f t="shared" ca="1" si="187"/>
        <v>1.00041957</v>
      </c>
      <c r="G499" s="85">
        <f t="shared" ca="1" si="188"/>
        <v>1.2664155799697701</v>
      </c>
      <c r="H499" s="85">
        <f t="shared" ca="1" si="189"/>
        <v>1.2608897068731399</v>
      </c>
      <c r="I499" s="14">
        <f t="shared" ca="1" si="190"/>
        <v>1.0043825200000001</v>
      </c>
      <c r="J499" s="13">
        <f t="shared" si="202"/>
        <v>2.75E-2</v>
      </c>
      <c r="K499" s="29">
        <f t="shared" si="191"/>
        <v>45314</v>
      </c>
      <c r="L499" s="2">
        <f t="shared" si="192"/>
        <v>10</v>
      </c>
      <c r="M499" s="17">
        <f t="shared" si="193"/>
        <v>10</v>
      </c>
      <c r="N499" s="12">
        <f t="shared" si="194"/>
        <v>1.0010771140000001</v>
      </c>
      <c r="O499" s="12">
        <f t="shared" ca="1" si="195"/>
        <v>1.0054643539999999</v>
      </c>
      <c r="P499" s="17">
        <f t="shared" si="196"/>
        <v>0</v>
      </c>
      <c r="Q499" s="14">
        <f t="shared" ca="1" si="197"/>
        <v>5.4643539900000002</v>
      </c>
      <c r="R499" s="20">
        <f t="shared" si="200"/>
        <v>0</v>
      </c>
      <c r="S499" s="14">
        <f t="shared" si="204"/>
        <v>0</v>
      </c>
      <c r="T499" s="4" t="str">
        <f t="shared" si="198"/>
        <v>J=</v>
      </c>
      <c r="U499" s="29">
        <f t="shared" si="199"/>
        <v>45345</v>
      </c>
      <c r="V499" s="3"/>
      <c r="W499" s="3"/>
      <c r="X499" s="117"/>
      <c r="Y499" s="117"/>
      <c r="Z499" s="89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2">
        <f t="shared" si="203"/>
        <v>45329</v>
      </c>
      <c r="B500" s="83">
        <f t="shared" ca="1" si="185"/>
        <v>1005.99451099</v>
      </c>
      <c r="C500" s="14">
        <f t="shared" si="186"/>
        <v>1000</v>
      </c>
      <c r="D500" s="58">
        <f t="shared" si="201"/>
        <v>45324</v>
      </c>
      <c r="E500" s="56">
        <f ca="1">IF(D500&lt;$B$1,VLOOKUP(D500,[1]DI!$A$4:$B$15000,2,FALSE),0)</f>
        <v>0.1115</v>
      </c>
      <c r="F500" s="14">
        <f t="shared" ca="1" si="187"/>
        <v>1.00041957</v>
      </c>
      <c r="G500" s="85">
        <f t="shared" ca="1" si="188"/>
        <v>1.2669469299546601</v>
      </c>
      <c r="H500" s="85">
        <f t="shared" ca="1" si="189"/>
        <v>1.2608897068731399</v>
      </c>
      <c r="I500" s="14">
        <f t="shared" ca="1" si="190"/>
        <v>1.00480393</v>
      </c>
      <c r="J500" s="13">
        <f t="shared" si="202"/>
        <v>2.75E-2</v>
      </c>
      <c r="K500" s="29">
        <f t="shared" si="191"/>
        <v>45314</v>
      </c>
      <c r="L500" s="2">
        <f t="shared" si="192"/>
        <v>11</v>
      </c>
      <c r="M500" s="17">
        <f t="shared" si="193"/>
        <v>11</v>
      </c>
      <c r="N500" s="12">
        <f t="shared" si="194"/>
        <v>1.0011848889999999</v>
      </c>
      <c r="O500" s="12">
        <f t="shared" ca="1" si="195"/>
        <v>1.0059945109999999</v>
      </c>
      <c r="P500" s="17">
        <f t="shared" si="196"/>
        <v>0</v>
      </c>
      <c r="Q500" s="14">
        <f t="shared" ca="1" si="197"/>
        <v>5.9945109900000002</v>
      </c>
      <c r="R500" s="20">
        <f t="shared" si="200"/>
        <v>0</v>
      </c>
      <c r="S500" s="14">
        <f t="shared" si="204"/>
        <v>0</v>
      </c>
      <c r="T500" s="4" t="str">
        <f t="shared" si="198"/>
        <v>J=</v>
      </c>
      <c r="U500" s="29">
        <f t="shared" si="199"/>
        <v>45345</v>
      </c>
      <c r="V500" s="3"/>
      <c r="W500" s="3"/>
      <c r="X500" s="117"/>
      <c r="Y500" s="117"/>
      <c r="Z500" s="89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2">
        <f t="shared" si="203"/>
        <v>45330</v>
      </c>
      <c r="B501" s="83">
        <f t="shared" ca="1" si="185"/>
        <v>1006.52494099</v>
      </c>
      <c r="C501" s="14">
        <f t="shared" si="186"/>
        <v>1000</v>
      </c>
      <c r="D501" s="58">
        <f t="shared" si="201"/>
        <v>45327</v>
      </c>
      <c r="E501" s="56">
        <f ca="1">IF(D501&lt;$B$1,VLOOKUP(D501,[1]DI!$A$4:$B$15000,2,FALSE),0)</f>
        <v>0.1115</v>
      </c>
      <c r="F501" s="14">
        <f t="shared" ca="1" si="187"/>
        <v>1.00041957</v>
      </c>
      <c r="G501" s="85">
        <f t="shared" ca="1" si="188"/>
        <v>1.26747850287806</v>
      </c>
      <c r="H501" s="85">
        <f t="shared" ca="1" si="189"/>
        <v>1.2608897068731399</v>
      </c>
      <c r="I501" s="14">
        <f t="shared" ca="1" si="190"/>
        <v>1.00522551</v>
      </c>
      <c r="J501" s="13">
        <f t="shared" si="202"/>
        <v>2.75E-2</v>
      </c>
      <c r="K501" s="29">
        <f t="shared" si="191"/>
        <v>45314</v>
      </c>
      <c r="L501" s="2">
        <f t="shared" si="192"/>
        <v>12</v>
      </c>
      <c r="M501" s="17">
        <f t="shared" si="193"/>
        <v>12</v>
      </c>
      <c r="N501" s="12">
        <f t="shared" si="194"/>
        <v>1.001292676</v>
      </c>
      <c r="O501" s="12">
        <f t="shared" ca="1" si="195"/>
        <v>1.0065249409999999</v>
      </c>
      <c r="P501" s="17">
        <f t="shared" si="196"/>
        <v>0</v>
      </c>
      <c r="Q501" s="14">
        <f t="shared" ca="1" si="197"/>
        <v>6.5249409900000002</v>
      </c>
      <c r="R501" s="20">
        <f t="shared" si="200"/>
        <v>0</v>
      </c>
      <c r="S501" s="14">
        <f t="shared" si="204"/>
        <v>0</v>
      </c>
      <c r="T501" s="4" t="str">
        <f t="shared" si="198"/>
        <v>J=</v>
      </c>
      <c r="U501" s="29">
        <f t="shared" si="199"/>
        <v>45345</v>
      </c>
      <c r="V501" s="3"/>
      <c r="W501" s="3"/>
      <c r="X501" s="117"/>
      <c r="Y501" s="117"/>
      <c r="Z501" s="89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2">
        <f t="shared" si="203"/>
        <v>45331</v>
      </c>
      <c r="B502" s="83">
        <f t="shared" ca="1" si="185"/>
        <v>1007.055663</v>
      </c>
      <c r="C502" s="14">
        <f t="shared" si="186"/>
        <v>1000</v>
      </c>
      <c r="D502" s="58">
        <f t="shared" si="201"/>
        <v>45328</v>
      </c>
      <c r="E502" s="56">
        <f ca="1">IF(D502&lt;$B$1,VLOOKUP(D502,[1]DI!$A$4:$B$15000,2,FALSE),0)</f>
        <v>0.1115</v>
      </c>
      <c r="F502" s="14">
        <f t="shared" ca="1" si="187"/>
        <v>1.00041957</v>
      </c>
      <c r="G502" s="85">
        <f t="shared" ca="1" si="188"/>
        <v>1.26801029883351</v>
      </c>
      <c r="H502" s="85">
        <f t="shared" ca="1" si="189"/>
        <v>1.2608897068731399</v>
      </c>
      <c r="I502" s="14">
        <f t="shared" ca="1" si="190"/>
        <v>1.00564728</v>
      </c>
      <c r="J502" s="13">
        <f t="shared" si="202"/>
        <v>2.75E-2</v>
      </c>
      <c r="K502" s="29">
        <f t="shared" si="191"/>
        <v>45314</v>
      </c>
      <c r="L502" s="2">
        <f t="shared" si="192"/>
        <v>13</v>
      </c>
      <c r="M502" s="17">
        <f t="shared" si="193"/>
        <v>13</v>
      </c>
      <c r="N502" s="12">
        <f t="shared" si="194"/>
        <v>1.001400474</v>
      </c>
      <c r="O502" s="12">
        <f t="shared" ca="1" si="195"/>
        <v>1.007055663</v>
      </c>
      <c r="P502" s="17">
        <f t="shared" si="196"/>
        <v>0</v>
      </c>
      <c r="Q502" s="14">
        <f t="shared" ca="1" si="197"/>
        <v>7.055663</v>
      </c>
      <c r="R502" s="20">
        <f t="shared" si="200"/>
        <v>0</v>
      </c>
      <c r="S502" s="14">
        <f t="shared" si="204"/>
        <v>0</v>
      </c>
      <c r="T502" s="4" t="str">
        <f t="shared" si="198"/>
        <v>J=</v>
      </c>
      <c r="U502" s="29">
        <f t="shared" si="199"/>
        <v>45345</v>
      </c>
      <c r="V502" s="3"/>
      <c r="W502" s="3"/>
      <c r="X502" s="117"/>
      <c r="Y502" s="117"/>
      <c r="Z502" s="89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2">
        <f t="shared" si="203"/>
        <v>45336</v>
      </c>
      <c r="B503" s="83">
        <f t="shared" ca="1" si="185"/>
        <v>1007.5866590000001</v>
      </c>
      <c r="C503" s="14">
        <f t="shared" si="186"/>
        <v>1000</v>
      </c>
      <c r="D503" s="58">
        <f t="shared" si="201"/>
        <v>45329</v>
      </c>
      <c r="E503" s="56">
        <f ca="1">IF(D503&lt;$B$1,VLOOKUP(D503,[1]DI!$A$4:$B$15000,2,FALSE),0)</f>
        <v>0.1115</v>
      </c>
      <c r="F503" s="14">
        <f t="shared" ca="1" si="187"/>
        <v>1.00041957</v>
      </c>
      <c r="G503" s="85">
        <f t="shared" ca="1" si="188"/>
        <v>1.26854231791459</v>
      </c>
      <c r="H503" s="85">
        <f t="shared" ca="1" si="189"/>
        <v>1.2608897068731399</v>
      </c>
      <c r="I503" s="14">
        <f t="shared" ca="1" si="190"/>
        <v>1.0060692200000001</v>
      </c>
      <c r="J503" s="13">
        <f t="shared" si="202"/>
        <v>2.75E-2</v>
      </c>
      <c r="K503" s="29">
        <f t="shared" si="191"/>
        <v>45314</v>
      </c>
      <c r="L503" s="2">
        <f t="shared" si="192"/>
        <v>14</v>
      </c>
      <c r="M503" s="17">
        <f t="shared" si="193"/>
        <v>14</v>
      </c>
      <c r="N503" s="12">
        <f t="shared" si="194"/>
        <v>1.0015082850000001</v>
      </c>
      <c r="O503" s="12">
        <f t="shared" ca="1" si="195"/>
        <v>1.007586659</v>
      </c>
      <c r="P503" s="17">
        <f t="shared" si="196"/>
        <v>0</v>
      </c>
      <c r="Q503" s="14">
        <f t="shared" ca="1" si="197"/>
        <v>7.586659</v>
      </c>
      <c r="R503" s="20">
        <f t="shared" si="200"/>
        <v>0</v>
      </c>
      <c r="S503" s="14">
        <f t="shared" si="204"/>
        <v>0</v>
      </c>
      <c r="T503" s="4" t="str">
        <f t="shared" si="198"/>
        <v>J=</v>
      </c>
      <c r="U503" s="29">
        <f t="shared" si="199"/>
        <v>45345</v>
      </c>
      <c r="V503" s="3"/>
      <c r="W503" s="3"/>
      <c r="X503" s="117"/>
      <c r="Y503" s="117"/>
      <c r="Z503" s="89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2">
        <f t="shared" si="203"/>
        <v>45337</v>
      </c>
      <c r="B504" s="83">
        <f t="shared" ca="1" si="185"/>
        <v>1008.117927</v>
      </c>
      <c r="C504" s="14">
        <f t="shared" si="186"/>
        <v>1000</v>
      </c>
      <c r="D504" s="58">
        <f t="shared" si="201"/>
        <v>45330</v>
      </c>
      <c r="E504" s="56">
        <f ca="1">IF(D504&lt;$B$1,VLOOKUP(D504,[1]DI!$A$4:$B$15000,2,FALSE),0)</f>
        <v>0.1115</v>
      </c>
      <c r="F504" s="14">
        <f t="shared" ca="1" si="187"/>
        <v>1.00041957</v>
      </c>
      <c r="G504" s="85">
        <f t="shared" ca="1" si="188"/>
        <v>1.26907456021492</v>
      </c>
      <c r="H504" s="85">
        <f t="shared" ca="1" si="189"/>
        <v>1.2608897068731399</v>
      </c>
      <c r="I504" s="14">
        <f t="shared" ca="1" si="190"/>
        <v>1.00649133</v>
      </c>
      <c r="J504" s="13">
        <f t="shared" si="202"/>
        <v>2.75E-2</v>
      </c>
      <c r="K504" s="29">
        <f t="shared" si="191"/>
        <v>45314</v>
      </c>
      <c r="L504" s="2">
        <f t="shared" si="192"/>
        <v>15</v>
      </c>
      <c r="M504" s="17">
        <f t="shared" si="193"/>
        <v>15</v>
      </c>
      <c r="N504" s="12">
        <f t="shared" si="194"/>
        <v>1.001616106</v>
      </c>
      <c r="O504" s="12">
        <f t="shared" ca="1" si="195"/>
        <v>1.008117927</v>
      </c>
      <c r="P504" s="17">
        <f t="shared" si="196"/>
        <v>0</v>
      </c>
      <c r="Q504" s="14">
        <f t="shared" ca="1" si="197"/>
        <v>8.1179269999999999</v>
      </c>
      <c r="R504" s="20">
        <f t="shared" si="200"/>
        <v>0</v>
      </c>
      <c r="S504" s="14">
        <f t="shared" si="204"/>
        <v>0</v>
      </c>
      <c r="T504" s="4" t="str">
        <f t="shared" si="198"/>
        <v>J=</v>
      </c>
      <c r="U504" s="29">
        <f t="shared" si="199"/>
        <v>45345</v>
      </c>
      <c r="V504" s="3"/>
      <c r="W504" s="3"/>
      <c r="X504" s="117"/>
      <c r="Y504" s="117"/>
      <c r="Z504" s="89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2">
        <f t="shared" si="203"/>
        <v>45338</v>
      </c>
      <c r="B505" s="83">
        <f t="shared" ca="1" si="185"/>
        <v>1008.649488</v>
      </c>
      <c r="C505" s="14">
        <f t="shared" si="186"/>
        <v>1000</v>
      </c>
      <c r="D505" s="58">
        <f t="shared" si="201"/>
        <v>45331</v>
      </c>
      <c r="E505" s="56">
        <f ca="1">IF(D505&lt;$B$1,VLOOKUP(D505,[1]DI!$A$4:$B$15000,2,FALSE),0)</f>
        <v>0.1115</v>
      </c>
      <c r="F505" s="14">
        <f t="shared" ca="1" si="187"/>
        <v>1.00041957</v>
      </c>
      <c r="G505" s="85">
        <f t="shared" ca="1" si="188"/>
        <v>1.26960702582815</v>
      </c>
      <c r="H505" s="85">
        <f t="shared" ca="1" si="189"/>
        <v>1.2608897068731399</v>
      </c>
      <c r="I505" s="14">
        <f t="shared" ca="1" si="190"/>
        <v>1.0069136299999999</v>
      </c>
      <c r="J505" s="13">
        <f t="shared" si="202"/>
        <v>2.75E-2</v>
      </c>
      <c r="K505" s="29">
        <f t="shared" si="191"/>
        <v>45314</v>
      </c>
      <c r="L505" s="2">
        <f t="shared" si="192"/>
        <v>16</v>
      </c>
      <c r="M505" s="17">
        <f t="shared" si="193"/>
        <v>16</v>
      </c>
      <c r="N505" s="12">
        <f t="shared" si="194"/>
        <v>1.0017239389999999</v>
      </c>
      <c r="O505" s="12">
        <f t="shared" ca="1" si="195"/>
        <v>1.0086494880000001</v>
      </c>
      <c r="P505" s="17">
        <f t="shared" si="196"/>
        <v>0</v>
      </c>
      <c r="Q505" s="14">
        <f t="shared" ca="1" si="197"/>
        <v>8.6494879999999998</v>
      </c>
      <c r="R505" s="20">
        <f t="shared" si="200"/>
        <v>0</v>
      </c>
      <c r="S505" s="14">
        <f t="shared" si="204"/>
        <v>0</v>
      </c>
      <c r="T505" s="4" t="str">
        <f t="shared" si="198"/>
        <v>J=</v>
      </c>
      <c r="U505" s="29">
        <f t="shared" si="199"/>
        <v>45345</v>
      </c>
      <c r="V505" s="3"/>
      <c r="W505" s="3"/>
      <c r="X505" s="117"/>
      <c r="Y505" s="117"/>
      <c r="Z505" s="89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2">
        <f t="shared" si="203"/>
        <v>45341</v>
      </c>
      <c r="B506" s="83">
        <f t="shared" ca="1" si="185"/>
        <v>1009.181322</v>
      </c>
      <c r="C506" s="14">
        <f t="shared" si="186"/>
        <v>1000</v>
      </c>
      <c r="D506" s="58">
        <f t="shared" si="201"/>
        <v>45336</v>
      </c>
      <c r="E506" s="56">
        <f ca="1">IF(D506&lt;$B$1,VLOOKUP(D506,[1]DI!$A$4:$B$15000,2,FALSE),0)</f>
        <v>0.1115</v>
      </c>
      <c r="F506" s="14">
        <f t="shared" ca="1" si="187"/>
        <v>1.00041957</v>
      </c>
      <c r="G506" s="85">
        <f t="shared" ca="1" si="188"/>
        <v>1.2701397148479801</v>
      </c>
      <c r="H506" s="85">
        <f t="shared" ca="1" si="189"/>
        <v>1.2608897068731399</v>
      </c>
      <c r="I506" s="14">
        <f t="shared" ca="1" si="190"/>
        <v>1.0073361000000001</v>
      </c>
      <c r="J506" s="13">
        <f t="shared" si="202"/>
        <v>2.75E-2</v>
      </c>
      <c r="K506" s="29">
        <f t="shared" si="191"/>
        <v>45314</v>
      </c>
      <c r="L506" s="2">
        <f t="shared" si="192"/>
        <v>17</v>
      </c>
      <c r="M506" s="17">
        <f t="shared" si="193"/>
        <v>17</v>
      </c>
      <c r="N506" s="12">
        <f t="shared" si="194"/>
        <v>1.0018317839999999</v>
      </c>
      <c r="O506" s="12">
        <f t="shared" ca="1" si="195"/>
        <v>1.0091813220000001</v>
      </c>
      <c r="P506" s="17">
        <f t="shared" si="196"/>
        <v>0</v>
      </c>
      <c r="Q506" s="14">
        <f t="shared" ca="1" si="197"/>
        <v>9.1813219999999998</v>
      </c>
      <c r="R506" s="20">
        <f t="shared" si="200"/>
        <v>0</v>
      </c>
      <c r="S506" s="14">
        <f t="shared" si="204"/>
        <v>0</v>
      </c>
      <c r="T506" s="4" t="str">
        <f t="shared" si="198"/>
        <v>J=</v>
      </c>
      <c r="U506" s="29">
        <f t="shared" si="199"/>
        <v>45345</v>
      </c>
      <c r="V506" s="3"/>
      <c r="W506" s="3"/>
      <c r="X506" s="117"/>
      <c r="Y506" s="118"/>
      <c r="Z506" s="89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2">
        <f t="shared" si="203"/>
        <v>45342</v>
      </c>
      <c r="B507" s="83">
        <f t="shared" ca="1" si="185"/>
        <v>1009.71342999</v>
      </c>
      <c r="C507" s="14">
        <f t="shared" si="186"/>
        <v>1000</v>
      </c>
      <c r="D507" s="58">
        <f t="shared" si="201"/>
        <v>45337</v>
      </c>
      <c r="E507" s="56">
        <f ca="1">IF(D507&lt;$B$1,VLOOKUP(D507,[1]DI!$A$4:$B$15000,2,FALSE),0)</f>
        <v>0.1115</v>
      </c>
      <c r="F507" s="14">
        <f t="shared" ca="1" si="187"/>
        <v>1.00041957</v>
      </c>
      <c r="G507" s="85">
        <f t="shared" ca="1" si="188"/>
        <v>1.2706726273681399</v>
      </c>
      <c r="H507" s="85">
        <f t="shared" ca="1" si="189"/>
        <v>1.2608897068731399</v>
      </c>
      <c r="I507" s="14">
        <f t="shared" ca="1" si="190"/>
        <v>1.0077587400000001</v>
      </c>
      <c r="J507" s="13">
        <f t="shared" si="202"/>
        <v>2.75E-2</v>
      </c>
      <c r="K507" s="29">
        <f t="shared" si="191"/>
        <v>45314</v>
      </c>
      <c r="L507" s="2">
        <f t="shared" si="192"/>
        <v>18</v>
      </c>
      <c r="M507" s="17">
        <f t="shared" si="193"/>
        <v>18</v>
      </c>
      <c r="N507" s="12">
        <f t="shared" si="194"/>
        <v>1.0019396410000001</v>
      </c>
      <c r="O507" s="12">
        <f t="shared" ca="1" si="195"/>
        <v>1.0097134299999999</v>
      </c>
      <c r="P507" s="17">
        <f t="shared" si="196"/>
        <v>0</v>
      </c>
      <c r="Q507" s="14">
        <f t="shared" ca="1" si="197"/>
        <v>9.7134299899999998</v>
      </c>
      <c r="R507" s="20">
        <f t="shared" si="200"/>
        <v>0</v>
      </c>
      <c r="S507" s="14">
        <f t="shared" si="204"/>
        <v>0</v>
      </c>
      <c r="T507" s="4" t="str">
        <f t="shared" si="198"/>
        <v>J=</v>
      </c>
      <c r="U507" s="29">
        <f t="shared" si="199"/>
        <v>45345</v>
      </c>
      <c r="V507" s="3"/>
      <c r="W507" s="3"/>
      <c r="X507" s="117"/>
      <c r="Y507" s="117"/>
      <c r="Z507" s="89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2">
        <f t="shared" si="203"/>
        <v>45343</v>
      </c>
      <c r="B508" s="83">
        <f t="shared" ca="1" si="185"/>
        <v>1010.245831</v>
      </c>
      <c r="C508" s="14">
        <f t="shared" si="186"/>
        <v>1000</v>
      </c>
      <c r="D508" s="58">
        <f t="shared" si="201"/>
        <v>45338</v>
      </c>
      <c r="E508" s="56">
        <f ca="1">IF(D508&lt;$B$1,VLOOKUP(D508,[1]DI!$A$4:$B$15000,2,FALSE),0)</f>
        <v>0.1115</v>
      </c>
      <c r="F508" s="14">
        <f t="shared" ca="1" si="187"/>
        <v>1.00041957</v>
      </c>
      <c r="G508" s="85">
        <f t="shared" ca="1" si="188"/>
        <v>1.2712057634824001</v>
      </c>
      <c r="H508" s="85">
        <f t="shared" ca="1" si="189"/>
        <v>1.2608897068731399</v>
      </c>
      <c r="I508" s="14">
        <f t="shared" ca="1" si="190"/>
        <v>1.0081815700000001</v>
      </c>
      <c r="J508" s="13">
        <f t="shared" si="202"/>
        <v>2.75E-2</v>
      </c>
      <c r="K508" s="29">
        <f t="shared" si="191"/>
        <v>45314</v>
      </c>
      <c r="L508" s="2">
        <f t="shared" si="192"/>
        <v>19</v>
      </c>
      <c r="M508" s="17">
        <f t="shared" si="193"/>
        <v>19</v>
      </c>
      <c r="N508" s="12">
        <f t="shared" si="194"/>
        <v>1.0020475090000001</v>
      </c>
      <c r="O508" s="12">
        <f t="shared" ca="1" si="195"/>
        <v>1.010245831</v>
      </c>
      <c r="P508" s="17">
        <f t="shared" si="196"/>
        <v>0</v>
      </c>
      <c r="Q508" s="14">
        <f t="shared" ca="1" si="197"/>
        <v>10.245831000000001</v>
      </c>
      <c r="R508" s="20">
        <f t="shared" si="200"/>
        <v>0</v>
      </c>
      <c r="S508" s="14">
        <f t="shared" si="204"/>
        <v>0</v>
      </c>
      <c r="T508" s="4" t="str">
        <f t="shared" si="198"/>
        <v>J=</v>
      </c>
      <c r="U508" s="29">
        <f t="shared" si="199"/>
        <v>45345</v>
      </c>
      <c r="V508" s="3"/>
      <c r="W508" s="3"/>
      <c r="X508" s="117"/>
      <c r="Y508" s="117"/>
      <c r="Z508" s="89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2">
        <f t="shared" si="203"/>
        <v>45344</v>
      </c>
      <c r="B509" s="83">
        <f t="shared" ca="1" si="185"/>
        <v>1010.77850399</v>
      </c>
      <c r="C509" s="14">
        <f t="shared" si="186"/>
        <v>1000</v>
      </c>
      <c r="D509" s="58">
        <f t="shared" si="201"/>
        <v>45341</v>
      </c>
      <c r="E509" s="56">
        <f ca="1">IF(D509&lt;$B$1,VLOOKUP(D509,[1]DI!$A$4:$B$15000,2,FALSE),0)</f>
        <v>0.1115</v>
      </c>
      <c r="F509" s="14">
        <f t="shared" ca="1" si="187"/>
        <v>1.00041957</v>
      </c>
      <c r="G509" s="85">
        <f t="shared" ca="1" si="188"/>
        <v>1.2717391232845801</v>
      </c>
      <c r="H509" s="85">
        <f t="shared" ca="1" si="189"/>
        <v>1.2608897068731399</v>
      </c>
      <c r="I509" s="14">
        <f t="shared" ca="1" si="190"/>
        <v>1.0086045699999999</v>
      </c>
      <c r="J509" s="13">
        <f t="shared" si="202"/>
        <v>2.75E-2</v>
      </c>
      <c r="K509" s="29">
        <f t="shared" si="191"/>
        <v>45314</v>
      </c>
      <c r="L509" s="2">
        <f t="shared" si="192"/>
        <v>20</v>
      </c>
      <c r="M509" s="17">
        <f t="shared" si="193"/>
        <v>20</v>
      </c>
      <c r="N509" s="12">
        <f t="shared" si="194"/>
        <v>1.002155388</v>
      </c>
      <c r="O509" s="12">
        <f t="shared" ca="1" si="195"/>
        <v>1.0107785039999999</v>
      </c>
      <c r="P509" s="17">
        <f t="shared" si="196"/>
        <v>0</v>
      </c>
      <c r="Q509" s="14">
        <f t="shared" ca="1" si="197"/>
        <v>10.778503990000001</v>
      </c>
      <c r="R509" s="20">
        <f t="shared" si="200"/>
        <v>0</v>
      </c>
      <c r="S509" s="14">
        <f t="shared" si="204"/>
        <v>0</v>
      </c>
      <c r="T509" s="4" t="str">
        <f t="shared" si="198"/>
        <v>J=</v>
      </c>
      <c r="U509" s="29">
        <f t="shared" si="199"/>
        <v>45345</v>
      </c>
      <c r="V509" s="3"/>
      <c r="W509" s="3"/>
      <c r="X509" s="117"/>
      <c r="Y509" s="117"/>
      <c r="Z509" s="89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2">
        <f t="shared" si="203"/>
        <v>45345</v>
      </c>
      <c r="B510" s="83">
        <f t="shared" ca="1" si="185"/>
        <v>1011.311462</v>
      </c>
      <c r="C510" s="14">
        <f t="shared" si="186"/>
        <v>1000</v>
      </c>
      <c r="D510" s="58">
        <f t="shared" si="201"/>
        <v>45342</v>
      </c>
      <c r="E510" s="56">
        <f ca="1">IF(D510&lt;$B$1,VLOOKUP(D510,[1]DI!$A$4:$B$15000,2,FALSE),0)</f>
        <v>0.1115</v>
      </c>
      <c r="F510" s="14">
        <f t="shared" ca="1" si="187"/>
        <v>1.00041957</v>
      </c>
      <c r="G510" s="85">
        <f t="shared" ca="1" si="188"/>
        <v>1.27227270686854</v>
      </c>
      <c r="H510" s="85">
        <f t="shared" ca="1" si="189"/>
        <v>1.2608897068731399</v>
      </c>
      <c r="I510" s="14">
        <f t="shared" ca="1" si="190"/>
        <v>1.00902775</v>
      </c>
      <c r="J510" s="13">
        <f t="shared" si="202"/>
        <v>2.75E-2</v>
      </c>
      <c r="K510" s="29">
        <f t="shared" si="191"/>
        <v>45314</v>
      </c>
      <c r="L510" s="2">
        <f t="shared" si="192"/>
        <v>21</v>
      </c>
      <c r="M510" s="17">
        <f t="shared" si="193"/>
        <v>21</v>
      </c>
      <c r="N510" s="12">
        <f t="shared" si="194"/>
        <v>1.00226328</v>
      </c>
      <c r="O510" s="12">
        <f t="shared" ca="1" si="195"/>
        <v>1.0113114620000001</v>
      </c>
      <c r="P510" s="17">
        <f t="shared" si="196"/>
        <v>24</v>
      </c>
      <c r="Q510" s="14">
        <f t="shared" ca="1" si="197"/>
        <v>11.311462000000001</v>
      </c>
      <c r="R510" s="20">
        <f t="shared" si="200"/>
        <v>0</v>
      </c>
      <c r="S510" s="14">
        <f t="shared" si="204"/>
        <v>0</v>
      </c>
      <c r="T510" s="4" t="str">
        <f t="shared" si="198"/>
        <v>J=</v>
      </c>
      <c r="U510" s="29">
        <f t="shared" si="199"/>
        <v>45345</v>
      </c>
      <c r="V510" s="3"/>
      <c r="W510" s="3"/>
      <c r="X510" s="117"/>
      <c r="Y510" s="117"/>
      <c r="Z510" s="89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2">
        <f t="shared" si="203"/>
        <v>45348</v>
      </c>
      <c r="B511" s="83">
        <f t="shared" ca="1" si="185"/>
        <v>1000.52727399</v>
      </c>
      <c r="C511" s="14">
        <f t="shared" si="186"/>
        <v>1000</v>
      </c>
      <c r="D511" s="58">
        <f t="shared" si="201"/>
        <v>45343</v>
      </c>
      <c r="E511" s="56">
        <f ca="1">IF(D511&lt;$B$1,VLOOKUP(D511,[1]DI!$A$4:$B$15000,2,FALSE),0)</f>
        <v>0.1115</v>
      </c>
      <c r="F511" s="14">
        <f t="shared" ca="1" si="187"/>
        <v>1.00041957</v>
      </c>
      <c r="G511" s="85">
        <f t="shared" ca="1" si="188"/>
        <v>1.2728065143281599</v>
      </c>
      <c r="H511" s="85">
        <f t="shared" ca="1" si="189"/>
        <v>1.27227270686854</v>
      </c>
      <c r="I511" s="14">
        <f t="shared" ca="1" si="190"/>
        <v>1.00041957</v>
      </c>
      <c r="J511" s="13">
        <f t="shared" si="202"/>
        <v>2.75E-2</v>
      </c>
      <c r="K511" s="29">
        <f t="shared" si="191"/>
        <v>45345</v>
      </c>
      <c r="L511" s="2">
        <f t="shared" si="192"/>
        <v>1</v>
      </c>
      <c r="M511" s="17">
        <f t="shared" si="193"/>
        <v>1</v>
      </c>
      <c r="N511" s="12">
        <f t="shared" si="194"/>
        <v>1.000107659</v>
      </c>
      <c r="O511" s="12">
        <f t="shared" ca="1" si="195"/>
        <v>1.000527274</v>
      </c>
      <c r="P511" s="17">
        <f t="shared" si="196"/>
        <v>0</v>
      </c>
      <c r="Q511" s="14">
        <f t="shared" ca="1" si="197"/>
        <v>0.52727398999999997</v>
      </c>
      <c r="R511" s="20">
        <f t="shared" si="200"/>
        <v>0</v>
      </c>
      <c r="S511" s="14">
        <f t="shared" si="204"/>
        <v>0</v>
      </c>
      <c r="T511" s="4" t="str">
        <f t="shared" si="198"/>
        <v>J=</v>
      </c>
      <c r="U511" s="29">
        <f t="shared" si="199"/>
        <v>45373</v>
      </c>
      <c r="V511" s="3"/>
      <c r="W511" s="3"/>
      <c r="X511" s="117"/>
      <c r="Y511" s="117"/>
      <c r="Z511" s="89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2">
        <f t="shared" si="203"/>
        <v>45349</v>
      </c>
      <c r="B512" s="83">
        <f t="shared" ca="1" si="185"/>
        <v>1001.054831</v>
      </c>
      <c r="C512" s="14">
        <f t="shared" si="186"/>
        <v>1000</v>
      </c>
      <c r="D512" s="58">
        <f t="shared" si="201"/>
        <v>45344</v>
      </c>
      <c r="E512" s="56">
        <f ca="1">IF(D512&lt;$B$1,VLOOKUP(D512,[1]DI!$A$4:$B$15000,2,FALSE),0)</f>
        <v>0.1115</v>
      </c>
      <c r="F512" s="14">
        <f t="shared" ca="1" si="187"/>
        <v>1.00041957</v>
      </c>
      <c r="G512" s="85">
        <f t="shared" ca="1" si="188"/>
        <v>1.2733405457573801</v>
      </c>
      <c r="H512" s="85">
        <f t="shared" ca="1" si="189"/>
        <v>1.27227270686854</v>
      </c>
      <c r="I512" s="14">
        <f t="shared" ca="1" si="190"/>
        <v>1.0008393200000001</v>
      </c>
      <c r="J512" s="13">
        <f t="shared" si="202"/>
        <v>2.75E-2</v>
      </c>
      <c r="K512" s="29">
        <f t="shared" si="191"/>
        <v>45345</v>
      </c>
      <c r="L512" s="2">
        <f t="shared" si="192"/>
        <v>2</v>
      </c>
      <c r="M512" s="17">
        <f t="shared" si="193"/>
        <v>2</v>
      </c>
      <c r="N512" s="12">
        <f t="shared" si="194"/>
        <v>1.0002153300000001</v>
      </c>
      <c r="O512" s="12">
        <f t="shared" ca="1" si="195"/>
        <v>1.001054831</v>
      </c>
      <c r="P512" s="17">
        <f t="shared" si="196"/>
        <v>0</v>
      </c>
      <c r="Q512" s="14">
        <f t="shared" ca="1" si="197"/>
        <v>1.0548310000000001</v>
      </c>
      <c r="R512" s="20">
        <f t="shared" si="200"/>
        <v>0</v>
      </c>
      <c r="S512" s="14">
        <f t="shared" si="204"/>
        <v>0</v>
      </c>
      <c r="T512" s="4" t="str">
        <f t="shared" si="198"/>
        <v>J=</v>
      </c>
      <c r="U512" s="29">
        <f t="shared" si="199"/>
        <v>45373</v>
      </c>
      <c r="V512" s="3"/>
      <c r="W512" s="3"/>
      <c r="X512" s="117"/>
      <c r="Y512" s="117"/>
      <c r="Z512" s="89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2">
        <f t="shared" si="203"/>
        <v>45350</v>
      </c>
      <c r="B513" s="83">
        <f t="shared" ca="1" si="185"/>
        <v>1001.582659</v>
      </c>
      <c r="C513" s="14">
        <f t="shared" si="186"/>
        <v>1000</v>
      </c>
      <c r="D513" s="58">
        <f t="shared" si="201"/>
        <v>45345</v>
      </c>
      <c r="E513" s="56">
        <f ca="1">IF(D513&lt;$B$1,VLOOKUP(D513,[1]DI!$A$4:$B$15000,2,FALSE),0)</f>
        <v>0.1115</v>
      </c>
      <c r="F513" s="14">
        <f t="shared" ca="1" si="187"/>
        <v>1.00041957</v>
      </c>
      <c r="G513" s="85">
        <f t="shared" ca="1" si="188"/>
        <v>1.2738748012501599</v>
      </c>
      <c r="H513" s="85">
        <f t="shared" ca="1" si="189"/>
        <v>1.27227270686854</v>
      </c>
      <c r="I513" s="14">
        <f t="shared" ca="1" si="190"/>
        <v>1.00125924</v>
      </c>
      <c r="J513" s="13">
        <f t="shared" si="202"/>
        <v>2.75E-2</v>
      </c>
      <c r="K513" s="29">
        <f t="shared" si="191"/>
        <v>45345</v>
      </c>
      <c r="L513" s="2">
        <f t="shared" si="192"/>
        <v>3</v>
      </c>
      <c r="M513" s="17">
        <f t="shared" si="193"/>
        <v>3</v>
      </c>
      <c r="N513" s="12">
        <f t="shared" si="194"/>
        <v>1.000323012</v>
      </c>
      <c r="O513" s="12">
        <f t="shared" ca="1" si="195"/>
        <v>1.0015826590000001</v>
      </c>
      <c r="P513" s="17">
        <f t="shared" si="196"/>
        <v>0</v>
      </c>
      <c r="Q513" s="14">
        <f t="shared" ca="1" si="197"/>
        <v>1.582659</v>
      </c>
      <c r="R513" s="20">
        <f t="shared" si="200"/>
        <v>0</v>
      </c>
      <c r="S513" s="14">
        <f t="shared" si="204"/>
        <v>0</v>
      </c>
      <c r="T513" s="4" t="str">
        <f t="shared" si="198"/>
        <v>J=</v>
      </c>
      <c r="U513" s="29">
        <f t="shared" si="199"/>
        <v>45373</v>
      </c>
      <c r="V513" s="3"/>
      <c r="W513" s="3"/>
      <c r="X513" s="117"/>
      <c r="Y513" s="117"/>
      <c r="Z513" s="89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2">
        <f t="shared" si="203"/>
        <v>45351</v>
      </c>
      <c r="B514" s="83">
        <f t="shared" ca="1" si="185"/>
        <v>1002.11076899</v>
      </c>
      <c r="C514" s="14">
        <f t="shared" si="186"/>
        <v>1000</v>
      </c>
      <c r="D514" s="58">
        <f t="shared" si="201"/>
        <v>45348</v>
      </c>
      <c r="E514" s="56">
        <f ca="1">IF(D514&lt;$B$1,VLOOKUP(D514,[1]DI!$A$4:$B$15000,2,FALSE),0)</f>
        <v>0.1115</v>
      </c>
      <c r="F514" s="14">
        <f t="shared" ca="1" si="187"/>
        <v>1.00041957</v>
      </c>
      <c r="G514" s="85">
        <f t="shared" ca="1" si="188"/>
        <v>1.2744092809005201</v>
      </c>
      <c r="H514" s="85">
        <f t="shared" ca="1" si="189"/>
        <v>1.27227270686854</v>
      </c>
      <c r="I514" s="14">
        <f t="shared" ca="1" si="190"/>
        <v>1.0016793399999999</v>
      </c>
      <c r="J514" s="13">
        <f t="shared" si="202"/>
        <v>2.75E-2</v>
      </c>
      <c r="K514" s="29">
        <f t="shared" si="191"/>
        <v>45345</v>
      </c>
      <c r="L514" s="2">
        <f t="shared" si="192"/>
        <v>4</v>
      </c>
      <c r="M514" s="17">
        <f t="shared" si="193"/>
        <v>4</v>
      </c>
      <c r="N514" s="12">
        <f t="shared" si="194"/>
        <v>1.0004307059999999</v>
      </c>
      <c r="O514" s="12">
        <f t="shared" ca="1" si="195"/>
        <v>1.002110769</v>
      </c>
      <c r="P514" s="17">
        <f t="shared" si="196"/>
        <v>0</v>
      </c>
      <c r="Q514" s="14">
        <f t="shared" ca="1" si="197"/>
        <v>2.11076899</v>
      </c>
      <c r="R514" s="20">
        <f t="shared" si="200"/>
        <v>0</v>
      </c>
      <c r="S514" s="14">
        <f t="shared" si="204"/>
        <v>0</v>
      </c>
      <c r="T514" s="4" t="str">
        <f t="shared" si="198"/>
        <v>J=</v>
      </c>
      <c r="U514" s="29">
        <f t="shared" si="199"/>
        <v>45373</v>
      </c>
      <c r="V514" s="3"/>
      <c r="W514" s="3"/>
      <c r="X514" s="117"/>
      <c r="Y514" s="117"/>
      <c r="Z514" s="89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2">
        <f t="shared" si="203"/>
        <v>45352</v>
      </c>
      <c r="B515" s="83">
        <f t="shared" ca="1" si="185"/>
        <v>1002.63915199</v>
      </c>
      <c r="C515" s="14">
        <f t="shared" si="186"/>
        <v>1000</v>
      </c>
      <c r="D515" s="58">
        <f t="shared" si="201"/>
        <v>45349</v>
      </c>
      <c r="E515" s="56">
        <f ca="1">IF(D515&lt;$B$1,VLOOKUP(D515,[1]DI!$A$4:$B$15000,2,FALSE),0)</f>
        <v>0.1115</v>
      </c>
      <c r="F515" s="14">
        <f t="shared" ca="1" si="187"/>
        <v>1.00041957</v>
      </c>
      <c r="G515" s="85">
        <f t="shared" ca="1" si="188"/>
        <v>1.2749439848025099</v>
      </c>
      <c r="H515" s="85">
        <f t="shared" ca="1" si="189"/>
        <v>1.27227270686854</v>
      </c>
      <c r="I515" s="14">
        <f t="shared" ca="1" si="190"/>
        <v>1.0020996099999999</v>
      </c>
      <c r="J515" s="13">
        <f t="shared" si="202"/>
        <v>2.75E-2</v>
      </c>
      <c r="K515" s="29">
        <f t="shared" si="191"/>
        <v>45345</v>
      </c>
      <c r="L515" s="2">
        <f t="shared" si="192"/>
        <v>5</v>
      </c>
      <c r="M515" s="17">
        <f t="shared" si="193"/>
        <v>5</v>
      </c>
      <c r="N515" s="12">
        <f t="shared" si="194"/>
        <v>1.000538412</v>
      </c>
      <c r="O515" s="12">
        <f t="shared" ca="1" si="195"/>
        <v>1.002639152</v>
      </c>
      <c r="P515" s="17">
        <f t="shared" si="196"/>
        <v>0</v>
      </c>
      <c r="Q515" s="14">
        <f t="shared" ca="1" si="197"/>
        <v>2.6391519899999998</v>
      </c>
      <c r="R515" s="20">
        <f t="shared" si="200"/>
        <v>0</v>
      </c>
      <c r="S515" s="14">
        <f t="shared" si="204"/>
        <v>0</v>
      </c>
      <c r="T515" s="4" t="str">
        <f t="shared" si="198"/>
        <v>J=</v>
      </c>
      <c r="U515" s="29">
        <f t="shared" si="199"/>
        <v>45373</v>
      </c>
      <c r="V515" s="3"/>
      <c r="W515" s="3"/>
      <c r="X515" s="117"/>
      <c r="Y515" s="117"/>
      <c r="Z515" s="89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2">
        <f t="shared" si="203"/>
        <v>45355</v>
      </c>
      <c r="B516" s="83">
        <f t="shared" ca="1" si="185"/>
        <v>1003.167817</v>
      </c>
      <c r="C516" s="14">
        <f t="shared" si="186"/>
        <v>1000</v>
      </c>
      <c r="D516" s="58">
        <f t="shared" si="201"/>
        <v>45350</v>
      </c>
      <c r="E516" s="56">
        <f ca="1">IF(D516&lt;$B$1,VLOOKUP(D516,[1]DI!$A$4:$B$15000,2,FALSE),0)</f>
        <v>0.1115</v>
      </c>
      <c r="F516" s="14">
        <f t="shared" ca="1" si="187"/>
        <v>1.00041957</v>
      </c>
      <c r="G516" s="85">
        <f t="shared" ca="1" si="188"/>
        <v>1.27547891305021</v>
      </c>
      <c r="H516" s="85">
        <f t="shared" ca="1" si="189"/>
        <v>1.27227270686854</v>
      </c>
      <c r="I516" s="14">
        <f t="shared" ca="1" si="190"/>
        <v>1.0025200599999999</v>
      </c>
      <c r="J516" s="13">
        <f t="shared" si="202"/>
        <v>2.75E-2</v>
      </c>
      <c r="K516" s="29">
        <f t="shared" si="191"/>
        <v>45345</v>
      </c>
      <c r="L516" s="2">
        <f t="shared" si="192"/>
        <v>6</v>
      </c>
      <c r="M516" s="17">
        <f t="shared" si="193"/>
        <v>6</v>
      </c>
      <c r="N516" s="12">
        <f t="shared" si="194"/>
        <v>1.0006461289999999</v>
      </c>
      <c r="O516" s="12">
        <f t="shared" ca="1" si="195"/>
        <v>1.003167817</v>
      </c>
      <c r="P516" s="17">
        <f t="shared" si="196"/>
        <v>0</v>
      </c>
      <c r="Q516" s="14">
        <f t="shared" ca="1" si="197"/>
        <v>3.1678169999999999</v>
      </c>
      <c r="R516" s="20">
        <f t="shared" si="200"/>
        <v>0</v>
      </c>
      <c r="S516" s="14">
        <f t="shared" si="204"/>
        <v>0</v>
      </c>
      <c r="T516" s="4" t="str">
        <f t="shared" si="198"/>
        <v>J=</v>
      </c>
      <c r="U516" s="29">
        <f t="shared" si="199"/>
        <v>45373</v>
      </c>
      <c r="V516" s="3"/>
      <c r="W516" s="3"/>
      <c r="X516" s="117"/>
      <c r="Y516" s="117"/>
      <c r="Z516" s="89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2">
        <f t="shared" si="203"/>
        <v>45356</v>
      </c>
      <c r="B517" s="83">
        <f t="shared" ca="1" si="185"/>
        <v>1003.69676499</v>
      </c>
      <c r="C517" s="14">
        <f t="shared" si="186"/>
        <v>1000</v>
      </c>
      <c r="D517" s="58">
        <f t="shared" si="201"/>
        <v>45351</v>
      </c>
      <c r="E517" s="56">
        <f ca="1">IF(D517&lt;$B$1,VLOOKUP(D517,[1]DI!$A$4:$B$15000,2,FALSE),0)</f>
        <v>0.1115</v>
      </c>
      <c r="F517" s="14">
        <f t="shared" ca="1" si="187"/>
        <v>1.00041957</v>
      </c>
      <c r="G517" s="85">
        <f t="shared" ca="1" si="188"/>
        <v>1.2760140657377601</v>
      </c>
      <c r="H517" s="85">
        <f t="shared" ca="1" si="189"/>
        <v>1.27227270686854</v>
      </c>
      <c r="I517" s="14">
        <f t="shared" ca="1" si="190"/>
        <v>1.00294069</v>
      </c>
      <c r="J517" s="13">
        <f t="shared" si="202"/>
        <v>2.75E-2</v>
      </c>
      <c r="K517" s="29">
        <f t="shared" si="191"/>
        <v>45345</v>
      </c>
      <c r="L517" s="2">
        <f t="shared" si="192"/>
        <v>7</v>
      </c>
      <c r="M517" s="17">
        <f t="shared" si="193"/>
        <v>7</v>
      </c>
      <c r="N517" s="12">
        <f t="shared" si="194"/>
        <v>1.0007538579999999</v>
      </c>
      <c r="O517" s="12">
        <f t="shared" ca="1" si="195"/>
        <v>1.0036967649999999</v>
      </c>
      <c r="P517" s="17">
        <f t="shared" si="196"/>
        <v>0</v>
      </c>
      <c r="Q517" s="14">
        <f t="shared" ca="1" si="197"/>
        <v>3.6967649900000001</v>
      </c>
      <c r="R517" s="20">
        <f t="shared" si="200"/>
        <v>0</v>
      </c>
      <c r="S517" s="14">
        <f t="shared" si="204"/>
        <v>0</v>
      </c>
      <c r="T517" s="4" t="str">
        <f t="shared" si="198"/>
        <v>J=</v>
      </c>
      <c r="U517" s="29">
        <f t="shared" si="199"/>
        <v>45373</v>
      </c>
      <c r="V517" s="3"/>
      <c r="W517" s="3"/>
      <c r="X517" s="117"/>
      <c r="Y517" s="117"/>
      <c r="Z517" s="89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2">
        <f t="shared" si="203"/>
        <v>45357</v>
      </c>
      <c r="B518" s="83">
        <f t="shared" ref="B518:B581" ca="1" si="205">IF(A518&lt;=TODAY(),C518+Q518,IF(AND(A518&gt;TODAY(),A518&lt;=$B$1),IF(VLOOKUP(TODAY(),$A$10:$E$5000,4,FALSE)=0,"n.d",C518+Q518),"n.d"))</f>
        <v>1004.225984</v>
      </c>
      <c r="C518" s="14">
        <f t="shared" ref="C518:C581" si="206">(C517-S517)</f>
        <v>1000</v>
      </c>
      <c r="D518" s="58">
        <f t="shared" si="201"/>
        <v>45352</v>
      </c>
      <c r="E518" s="56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85">
        <f t="shared" ref="G518:G581" ca="1" si="208">ROUND(F517*G517,16)</f>
        <v>1.27654944295932</v>
      </c>
      <c r="H518" s="85">
        <f t="shared" ref="H518:H581" ca="1" si="209">IF(P517&gt;0,G517,H517)</f>
        <v>1.27227270686854</v>
      </c>
      <c r="I518" s="14">
        <f t="shared" ref="I518:I581" ca="1" si="210">ROUND(G518/H518,8)</f>
        <v>1.0033614900000001</v>
      </c>
      <c r="J518" s="13">
        <f t="shared" si="202"/>
        <v>2.75E-2</v>
      </c>
      <c r="K518" s="29">
        <f t="shared" ref="K518:K581" si="211">IF(P517&gt;0,VLOOKUP(P517,X$12:AH$150,2),K517)</f>
        <v>45345</v>
      </c>
      <c r="L518" s="2">
        <f t="shared" ref="L518:L581" si="212">IF(A518&gt;K518,IF(NETWORKDAYS(K518,A518,$X$160:$X$544)-1=0,1,NETWORKDAYS(K518,A518,$X$160:$X$544)-1),0)</f>
        <v>8</v>
      </c>
      <c r="M518" s="17">
        <f t="shared" ref="M518:M581" si="213">IF(AND(L518=1,L517=1),1,IF(L518&gt;0,IF(L518=L517,L518+1,L518),0))</f>
        <v>8</v>
      </c>
      <c r="N518" s="12">
        <f t="shared" ref="N518:N581" si="214">ROUND((J518+1)^(M518/252),9)</f>
        <v>1.000861598</v>
      </c>
      <c r="O518" s="12">
        <f t="shared" ref="O518:O581" ca="1" si="215">ROUND(I518*N518,9)</f>
        <v>1.0042259840000001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4.2259840000000004</v>
      </c>
      <c r="R518" s="20">
        <f t="shared" si="200"/>
        <v>0</v>
      </c>
      <c r="S518" s="14">
        <f t="shared" si="204"/>
        <v>0</v>
      </c>
      <c r="T518" s="4" t="str">
        <f t="shared" ref="T518:T581" si="218">IF(P517&gt;0,VLOOKUP(P517,X$12:AH$150,10),T517)</f>
        <v>J=</v>
      </c>
      <c r="U518" s="29">
        <f t="shared" ref="U518:U581" si="219">IF(P517&gt;0,VLOOKUP(P517,X$12:AH$150,11),U517)</f>
        <v>45373</v>
      </c>
      <c r="V518" s="3"/>
      <c r="W518" s="3"/>
      <c r="X518" s="117"/>
      <c r="Y518" s="117"/>
      <c r="Z518" s="89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2">
        <f t="shared" si="203"/>
        <v>45358</v>
      </c>
      <c r="B519" s="83">
        <f t="shared" ca="1" si="205"/>
        <v>1004.75548699</v>
      </c>
      <c r="C519" s="14">
        <f t="shared" si="206"/>
        <v>1000</v>
      </c>
      <c r="D519" s="58">
        <f t="shared" si="201"/>
        <v>45355</v>
      </c>
      <c r="E519" s="56">
        <f ca="1">IF(D519&lt;$B$1,VLOOKUP(D519,[1]DI!$A$4:$B$15000,2,FALSE),0)</f>
        <v>0.1115</v>
      </c>
      <c r="F519" s="14">
        <f t="shared" ca="1" si="207"/>
        <v>1.00041957</v>
      </c>
      <c r="G519" s="85">
        <f t="shared" ca="1" si="208"/>
        <v>1.2770850448091</v>
      </c>
      <c r="H519" s="85">
        <f t="shared" ca="1" si="209"/>
        <v>1.27227270686854</v>
      </c>
      <c r="I519" s="14">
        <f t="shared" ca="1" si="210"/>
        <v>1.00378247</v>
      </c>
      <c r="J519" s="13">
        <f t="shared" si="202"/>
        <v>2.75E-2</v>
      </c>
      <c r="K519" s="29">
        <f t="shared" si="211"/>
        <v>45345</v>
      </c>
      <c r="L519" s="2">
        <f t="shared" si="212"/>
        <v>9</v>
      </c>
      <c r="M519" s="17">
        <f t="shared" si="213"/>
        <v>9</v>
      </c>
      <c r="N519" s="12">
        <f t="shared" si="214"/>
        <v>1.0009693500000001</v>
      </c>
      <c r="O519" s="12">
        <f t="shared" ca="1" si="215"/>
        <v>1.0047554869999999</v>
      </c>
      <c r="P519" s="17">
        <f t="shared" si="216"/>
        <v>0</v>
      </c>
      <c r="Q519" s="14">
        <f t="shared" ca="1" si="217"/>
        <v>4.7554869899999996</v>
      </c>
      <c r="R519" s="20">
        <f t="shared" si="200"/>
        <v>0</v>
      </c>
      <c r="S519" s="14">
        <f t="shared" si="204"/>
        <v>0</v>
      </c>
      <c r="T519" s="4" t="str">
        <f t="shared" si="218"/>
        <v>J=</v>
      </c>
      <c r="U519" s="29">
        <f t="shared" si="219"/>
        <v>45373</v>
      </c>
      <c r="V519" s="3"/>
      <c r="W519" s="3"/>
      <c r="X519" s="117"/>
      <c r="Y519" s="117"/>
      <c r="Z519" s="89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2">
        <f t="shared" si="203"/>
        <v>45359</v>
      </c>
      <c r="B520" s="83">
        <f t="shared" ca="1" si="205"/>
        <v>1005.285272</v>
      </c>
      <c r="C520" s="14">
        <f t="shared" si="206"/>
        <v>1000</v>
      </c>
      <c r="D520" s="58">
        <f t="shared" si="201"/>
        <v>45356</v>
      </c>
      <c r="E520" s="56">
        <f ca="1">IF(D520&lt;$B$1,VLOOKUP(D520,[1]DI!$A$4:$B$15000,2,FALSE),0)</f>
        <v>0.1115</v>
      </c>
      <c r="F520" s="14">
        <f t="shared" ca="1" si="207"/>
        <v>1.00041957</v>
      </c>
      <c r="G520" s="85">
        <f t="shared" ca="1" si="208"/>
        <v>1.2776208713813499</v>
      </c>
      <c r="H520" s="85">
        <f t="shared" ca="1" si="209"/>
        <v>1.27227270686854</v>
      </c>
      <c r="I520" s="14">
        <f t="shared" ca="1" si="210"/>
        <v>1.0042036299999999</v>
      </c>
      <c r="J520" s="13">
        <f t="shared" si="202"/>
        <v>2.75E-2</v>
      </c>
      <c r="K520" s="29">
        <f t="shared" si="211"/>
        <v>45345</v>
      </c>
      <c r="L520" s="2">
        <f t="shared" si="212"/>
        <v>10</v>
      </c>
      <c r="M520" s="17">
        <f t="shared" si="213"/>
        <v>10</v>
      </c>
      <c r="N520" s="12">
        <f t="shared" si="214"/>
        <v>1.0010771140000001</v>
      </c>
      <c r="O520" s="12">
        <f t="shared" ca="1" si="215"/>
        <v>1.0052852720000001</v>
      </c>
      <c r="P520" s="17">
        <f t="shared" si="216"/>
        <v>0</v>
      </c>
      <c r="Q520" s="14">
        <f t="shared" ca="1" si="217"/>
        <v>5.285272</v>
      </c>
      <c r="R520" s="20">
        <f t="shared" si="200"/>
        <v>0</v>
      </c>
      <c r="S520" s="14">
        <f t="shared" si="204"/>
        <v>0</v>
      </c>
      <c r="T520" s="4" t="str">
        <f t="shared" si="218"/>
        <v>J=</v>
      </c>
      <c r="U520" s="29">
        <f t="shared" si="219"/>
        <v>45373</v>
      </c>
      <c r="V520" s="3"/>
      <c r="W520" s="3"/>
      <c r="X520" s="117"/>
      <c r="Y520" s="117"/>
      <c r="Z520" s="89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2">
        <f t="shared" si="203"/>
        <v>45362</v>
      </c>
      <c r="B521" s="83">
        <f t="shared" ca="1" si="205"/>
        <v>1005.815329</v>
      </c>
      <c r="C521" s="14">
        <f t="shared" si="206"/>
        <v>1000</v>
      </c>
      <c r="D521" s="58">
        <f t="shared" si="201"/>
        <v>45357</v>
      </c>
      <c r="E521" s="56">
        <f ca="1">IF(D521&lt;$B$1,VLOOKUP(D521,[1]DI!$A$4:$B$15000,2,FALSE),0)</f>
        <v>0.1115</v>
      </c>
      <c r="F521" s="14">
        <f t="shared" ca="1" si="207"/>
        <v>1.00041957</v>
      </c>
      <c r="G521" s="85">
        <f t="shared" ca="1" si="208"/>
        <v>1.27815692277036</v>
      </c>
      <c r="H521" s="85">
        <f t="shared" ca="1" si="209"/>
        <v>1.27227270686854</v>
      </c>
      <c r="I521" s="14">
        <f t="shared" ca="1" si="210"/>
        <v>1.0046249599999999</v>
      </c>
      <c r="J521" s="13">
        <f t="shared" si="202"/>
        <v>2.75E-2</v>
      </c>
      <c r="K521" s="29">
        <f t="shared" si="211"/>
        <v>45345</v>
      </c>
      <c r="L521" s="2">
        <f t="shared" si="212"/>
        <v>11</v>
      </c>
      <c r="M521" s="17">
        <f t="shared" si="213"/>
        <v>11</v>
      </c>
      <c r="N521" s="12">
        <f t="shared" si="214"/>
        <v>1.0011848889999999</v>
      </c>
      <c r="O521" s="12">
        <f t="shared" ca="1" si="215"/>
        <v>1.005815329</v>
      </c>
      <c r="P521" s="17">
        <f t="shared" si="216"/>
        <v>0</v>
      </c>
      <c r="Q521" s="14">
        <f t="shared" ca="1" si="217"/>
        <v>5.8153290000000002</v>
      </c>
      <c r="R521" s="20">
        <f t="shared" si="200"/>
        <v>0</v>
      </c>
      <c r="S521" s="14">
        <f t="shared" si="204"/>
        <v>0</v>
      </c>
      <c r="T521" s="4" t="str">
        <f t="shared" si="218"/>
        <v>J=</v>
      </c>
      <c r="U521" s="29">
        <f t="shared" si="219"/>
        <v>45373</v>
      </c>
      <c r="V521" s="3"/>
      <c r="W521" s="3"/>
      <c r="X521" s="117"/>
      <c r="Y521" s="117"/>
      <c r="Z521" s="89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2">
        <f t="shared" si="203"/>
        <v>45363</v>
      </c>
      <c r="B522" s="83">
        <f t="shared" ca="1" si="205"/>
        <v>1006.345669</v>
      </c>
      <c r="C522" s="14">
        <f t="shared" si="206"/>
        <v>1000</v>
      </c>
      <c r="D522" s="58">
        <f t="shared" si="201"/>
        <v>45358</v>
      </c>
      <c r="E522" s="56">
        <f ca="1">IF(D522&lt;$B$1,VLOOKUP(D522,[1]DI!$A$4:$B$15000,2,FALSE),0)</f>
        <v>0.1115</v>
      </c>
      <c r="F522" s="14">
        <f t="shared" ca="1" si="207"/>
        <v>1.00041957</v>
      </c>
      <c r="G522" s="85">
        <f t="shared" ca="1" si="208"/>
        <v>1.27869319907045</v>
      </c>
      <c r="H522" s="85">
        <f t="shared" ca="1" si="209"/>
        <v>1.27227270686854</v>
      </c>
      <c r="I522" s="14">
        <f t="shared" ca="1" si="210"/>
        <v>1.0050464699999999</v>
      </c>
      <c r="J522" s="13">
        <f t="shared" si="202"/>
        <v>2.75E-2</v>
      </c>
      <c r="K522" s="29">
        <f t="shared" si="211"/>
        <v>45345</v>
      </c>
      <c r="L522" s="2">
        <f t="shared" si="212"/>
        <v>12</v>
      </c>
      <c r="M522" s="17">
        <f t="shared" si="213"/>
        <v>12</v>
      </c>
      <c r="N522" s="12">
        <f t="shared" si="214"/>
        <v>1.001292676</v>
      </c>
      <c r="O522" s="12">
        <f t="shared" ca="1" si="215"/>
        <v>1.0063456690000001</v>
      </c>
      <c r="P522" s="17">
        <f t="shared" si="216"/>
        <v>0</v>
      </c>
      <c r="Q522" s="14">
        <f t="shared" ca="1" si="217"/>
        <v>6.345669</v>
      </c>
      <c r="R522" s="20">
        <f t="shared" si="200"/>
        <v>0</v>
      </c>
      <c r="S522" s="14">
        <f t="shared" si="204"/>
        <v>0</v>
      </c>
      <c r="T522" s="4" t="str">
        <f t="shared" si="218"/>
        <v>J=</v>
      </c>
      <c r="U522" s="29">
        <f t="shared" si="219"/>
        <v>45373</v>
      </c>
      <c r="V522" s="3"/>
      <c r="W522" s="3"/>
      <c r="X522" s="117"/>
      <c r="Y522" s="117"/>
      <c r="Z522" s="89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2">
        <f t="shared" si="203"/>
        <v>45364</v>
      </c>
      <c r="B523" s="83">
        <f t="shared" ca="1" si="205"/>
        <v>1006.876292</v>
      </c>
      <c r="C523" s="14">
        <f t="shared" si="206"/>
        <v>1000</v>
      </c>
      <c r="D523" s="58">
        <f t="shared" si="201"/>
        <v>45359</v>
      </c>
      <c r="E523" s="56">
        <f ca="1">IF(D523&lt;$B$1,VLOOKUP(D523,[1]DI!$A$4:$B$15000,2,FALSE),0)</f>
        <v>0.1115</v>
      </c>
      <c r="F523" s="14">
        <f t="shared" ca="1" si="207"/>
        <v>1.00041957</v>
      </c>
      <c r="G523" s="85">
        <f t="shared" ca="1" si="208"/>
        <v>1.27922970037598</v>
      </c>
      <c r="H523" s="85">
        <f t="shared" ca="1" si="209"/>
        <v>1.27227270686854</v>
      </c>
      <c r="I523" s="14">
        <f t="shared" ca="1" si="210"/>
        <v>1.0054681599999999</v>
      </c>
      <c r="J523" s="13">
        <f t="shared" si="202"/>
        <v>2.75E-2</v>
      </c>
      <c r="K523" s="29">
        <f t="shared" si="211"/>
        <v>45345</v>
      </c>
      <c r="L523" s="2">
        <f t="shared" si="212"/>
        <v>13</v>
      </c>
      <c r="M523" s="17">
        <f t="shared" si="213"/>
        <v>13</v>
      </c>
      <c r="N523" s="12">
        <f t="shared" si="214"/>
        <v>1.001400474</v>
      </c>
      <c r="O523" s="12">
        <f t="shared" ca="1" si="215"/>
        <v>1.0068762920000001</v>
      </c>
      <c r="P523" s="17">
        <f t="shared" si="216"/>
        <v>0</v>
      </c>
      <c r="Q523" s="14">
        <f t="shared" ca="1" si="217"/>
        <v>6.8762920000000003</v>
      </c>
      <c r="R523" s="20">
        <f t="shared" si="200"/>
        <v>0</v>
      </c>
      <c r="S523" s="14">
        <f t="shared" si="204"/>
        <v>0</v>
      </c>
      <c r="T523" s="4" t="str">
        <f t="shared" si="218"/>
        <v>J=</v>
      </c>
      <c r="U523" s="29">
        <f t="shared" si="219"/>
        <v>45373</v>
      </c>
      <c r="V523" s="3"/>
      <c r="W523" s="3"/>
      <c r="X523" s="117"/>
      <c r="Y523" s="117"/>
      <c r="Z523" s="89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2">
        <f t="shared" si="203"/>
        <v>45365</v>
      </c>
      <c r="B524" s="83">
        <f t="shared" ca="1" si="205"/>
        <v>1007.40719899</v>
      </c>
      <c r="C524" s="14">
        <f t="shared" si="206"/>
        <v>1000</v>
      </c>
      <c r="D524" s="58">
        <f t="shared" si="201"/>
        <v>45362</v>
      </c>
      <c r="E524" s="56">
        <f ca="1">IF(D524&lt;$B$1,VLOOKUP(D524,[1]DI!$A$4:$B$15000,2,FALSE),0)</f>
        <v>0.1115</v>
      </c>
      <c r="F524" s="14">
        <f t="shared" ca="1" si="207"/>
        <v>1.00041957</v>
      </c>
      <c r="G524" s="85">
        <f t="shared" ca="1" si="208"/>
        <v>1.27976642678137</v>
      </c>
      <c r="H524" s="85">
        <f t="shared" ca="1" si="209"/>
        <v>1.27227270686854</v>
      </c>
      <c r="I524" s="14">
        <f t="shared" ca="1" si="210"/>
        <v>1.00589003</v>
      </c>
      <c r="J524" s="13">
        <f t="shared" si="202"/>
        <v>2.75E-2</v>
      </c>
      <c r="K524" s="29">
        <f t="shared" si="211"/>
        <v>45345</v>
      </c>
      <c r="L524" s="2">
        <f t="shared" si="212"/>
        <v>14</v>
      </c>
      <c r="M524" s="17">
        <f t="shared" si="213"/>
        <v>14</v>
      </c>
      <c r="N524" s="12">
        <f t="shared" si="214"/>
        <v>1.0015082850000001</v>
      </c>
      <c r="O524" s="12">
        <f t="shared" ca="1" si="215"/>
        <v>1.007407199</v>
      </c>
      <c r="P524" s="17">
        <f t="shared" si="216"/>
        <v>0</v>
      </c>
      <c r="Q524" s="14">
        <f t="shared" ca="1" si="217"/>
        <v>7.4071989900000004</v>
      </c>
      <c r="R524" s="20">
        <f t="shared" ref="R524:R587" si="220">IF($P524&gt;0,VLOOKUP($P524,$X$12:$AD$150,7),0)</f>
        <v>0</v>
      </c>
      <c r="S524" s="14">
        <f t="shared" si="204"/>
        <v>0</v>
      </c>
      <c r="T524" s="4" t="str">
        <f t="shared" si="218"/>
        <v>J=</v>
      </c>
      <c r="U524" s="29">
        <f t="shared" si="219"/>
        <v>45373</v>
      </c>
      <c r="V524" s="3"/>
      <c r="W524" s="3"/>
      <c r="X524" s="117"/>
      <c r="Y524" s="117"/>
      <c r="Z524" s="89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2">
        <f t="shared" si="203"/>
        <v>45366</v>
      </c>
      <c r="B525" s="83">
        <f t="shared" ca="1" si="205"/>
        <v>1007.9383769999999</v>
      </c>
      <c r="C525" s="14">
        <f t="shared" si="206"/>
        <v>1000</v>
      </c>
      <c r="D525" s="58">
        <f t="shared" ref="D525:D588" si="221">WORKDAY($A525,-3,$X$160:$X$544)</f>
        <v>45363</v>
      </c>
      <c r="E525" s="56">
        <f ca="1">IF(D525&lt;$B$1,VLOOKUP(D525,[1]DI!$A$4:$B$15000,2,FALSE),0)</f>
        <v>0.1115</v>
      </c>
      <c r="F525" s="14">
        <f t="shared" ca="1" si="207"/>
        <v>1.00041957</v>
      </c>
      <c r="G525" s="85">
        <f t="shared" ca="1" si="208"/>
        <v>1.28030337838105</v>
      </c>
      <c r="H525" s="85">
        <f t="shared" ca="1" si="209"/>
        <v>1.27227270686854</v>
      </c>
      <c r="I525" s="14">
        <f t="shared" ca="1" si="210"/>
        <v>1.0063120699999999</v>
      </c>
      <c r="J525" s="13">
        <f t="shared" ref="J525:J588" si="222">J524</f>
        <v>2.75E-2</v>
      </c>
      <c r="K525" s="29">
        <f t="shared" si="211"/>
        <v>45345</v>
      </c>
      <c r="L525" s="2">
        <f t="shared" si="212"/>
        <v>15</v>
      </c>
      <c r="M525" s="17">
        <f t="shared" si="213"/>
        <v>15</v>
      </c>
      <c r="N525" s="12">
        <f t="shared" si="214"/>
        <v>1.001616106</v>
      </c>
      <c r="O525" s="12">
        <f t="shared" ca="1" si="215"/>
        <v>1.0079383770000001</v>
      </c>
      <c r="P525" s="17">
        <f t="shared" si="216"/>
        <v>0</v>
      </c>
      <c r="Q525" s="14">
        <f t="shared" ca="1" si="217"/>
        <v>7.938377</v>
      </c>
      <c r="R525" s="20">
        <f t="shared" si="220"/>
        <v>0</v>
      </c>
      <c r="S525" s="14">
        <f t="shared" si="204"/>
        <v>0</v>
      </c>
      <c r="T525" s="4" t="str">
        <f t="shared" si="218"/>
        <v>J=</v>
      </c>
      <c r="U525" s="29">
        <f t="shared" si="219"/>
        <v>45373</v>
      </c>
      <c r="V525" s="3"/>
      <c r="W525" s="3"/>
      <c r="X525" s="117"/>
      <c r="Y525" s="117"/>
      <c r="Z525" s="89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2">
        <f t="shared" ref="A526:A589" si="223">WORKDAY(A525,1,X$160:X$483)</f>
        <v>45369</v>
      </c>
      <c r="B526" s="83">
        <f t="shared" ca="1" si="205"/>
        <v>1008.46983899</v>
      </c>
      <c r="C526" s="14">
        <f t="shared" si="206"/>
        <v>1000</v>
      </c>
      <c r="D526" s="58">
        <f t="shared" si="221"/>
        <v>45364</v>
      </c>
      <c r="E526" s="56">
        <f ca="1">IF(D526&lt;$B$1,VLOOKUP(D526,[1]DI!$A$4:$B$15000,2,FALSE),0)</f>
        <v>0.1115</v>
      </c>
      <c r="F526" s="14">
        <f t="shared" ca="1" si="207"/>
        <v>1.00041957</v>
      </c>
      <c r="G526" s="85">
        <f t="shared" ca="1" si="208"/>
        <v>1.2808405552695199</v>
      </c>
      <c r="H526" s="85">
        <f t="shared" ca="1" si="209"/>
        <v>1.27227270686854</v>
      </c>
      <c r="I526" s="14">
        <f t="shared" ca="1" si="210"/>
        <v>1.00673429</v>
      </c>
      <c r="J526" s="13">
        <f t="shared" si="222"/>
        <v>2.75E-2</v>
      </c>
      <c r="K526" s="29">
        <f t="shared" si="211"/>
        <v>45345</v>
      </c>
      <c r="L526" s="2">
        <f t="shared" si="212"/>
        <v>16</v>
      </c>
      <c r="M526" s="17">
        <f t="shared" si="213"/>
        <v>16</v>
      </c>
      <c r="N526" s="12">
        <f t="shared" si="214"/>
        <v>1.0017239389999999</v>
      </c>
      <c r="O526" s="12">
        <f t="shared" ca="1" si="215"/>
        <v>1.008469839</v>
      </c>
      <c r="P526" s="17">
        <f t="shared" si="216"/>
        <v>0</v>
      </c>
      <c r="Q526" s="14">
        <f t="shared" ca="1" si="217"/>
        <v>8.4698389899999995</v>
      </c>
      <c r="R526" s="20">
        <f t="shared" si="220"/>
        <v>0</v>
      </c>
      <c r="S526" s="14">
        <f t="shared" ref="S526:S589" si="224">IF(P526&gt;0,TRUNC(R526*C526,8),0)</f>
        <v>0</v>
      </c>
      <c r="T526" s="4" t="str">
        <f t="shared" si="218"/>
        <v>J=</v>
      </c>
      <c r="U526" s="29">
        <f t="shared" si="219"/>
        <v>45373</v>
      </c>
      <c r="V526" s="3"/>
      <c r="W526" s="3"/>
      <c r="X526" s="117"/>
      <c r="Y526" s="117"/>
      <c r="Z526" s="89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2">
        <f t="shared" si="223"/>
        <v>45370</v>
      </c>
      <c r="B527" s="83">
        <f t="shared" ca="1" si="205"/>
        <v>1009.00157299</v>
      </c>
      <c r="C527" s="14">
        <f t="shared" si="206"/>
        <v>1000</v>
      </c>
      <c r="D527" s="58">
        <f t="shared" si="221"/>
        <v>45365</v>
      </c>
      <c r="E527" s="56">
        <f ca="1">IF(D527&lt;$B$1,VLOOKUP(D527,[1]DI!$A$4:$B$15000,2,FALSE),0)</f>
        <v>0.1115</v>
      </c>
      <c r="F527" s="14">
        <f t="shared" ca="1" si="207"/>
        <v>1.00041957</v>
      </c>
      <c r="G527" s="85">
        <f t="shared" ca="1" si="208"/>
        <v>1.28137795754129</v>
      </c>
      <c r="H527" s="85">
        <f t="shared" ca="1" si="209"/>
        <v>1.27227270686854</v>
      </c>
      <c r="I527" s="14">
        <f t="shared" ca="1" si="210"/>
        <v>1.00715668</v>
      </c>
      <c r="J527" s="13">
        <f t="shared" si="222"/>
        <v>2.75E-2</v>
      </c>
      <c r="K527" s="29">
        <f t="shared" si="211"/>
        <v>45345</v>
      </c>
      <c r="L527" s="2">
        <f t="shared" si="212"/>
        <v>17</v>
      </c>
      <c r="M527" s="17">
        <f t="shared" si="213"/>
        <v>17</v>
      </c>
      <c r="N527" s="12">
        <f t="shared" si="214"/>
        <v>1.0018317839999999</v>
      </c>
      <c r="O527" s="12">
        <f t="shared" ca="1" si="215"/>
        <v>1.0090015729999999</v>
      </c>
      <c r="P527" s="17">
        <f t="shared" si="216"/>
        <v>0</v>
      </c>
      <c r="Q527" s="14">
        <f t="shared" ca="1" si="217"/>
        <v>9.0015729899999997</v>
      </c>
      <c r="R527" s="20">
        <f t="shared" si="220"/>
        <v>0</v>
      </c>
      <c r="S527" s="14">
        <f t="shared" si="224"/>
        <v>0</v>
      </c>
      <c r="T527" s="4" t="str">
        <f t="shared" si="218"/>
        <v>J=</v>
      </c>
      <c r="U527" s="29">
        <f t="shared" si="219"/>
        <v>45373</v>
      </c>
      <c r="V527" s="3"/>
      <c r="W527" s="3"/>
      <c r="X527" s="117"/>
      <c r="Y527" s="117"/>
      <c r="Z527" s="89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2">
        <f t="shared" si="223"/>
        <v>45371</v>
      </c>
      <c r="B528" s="83">
        <f t="shared" ca="1" si="205"/>
        <v>1009.53359199</v>
      </c>
      <c r="C528" s="14">
        <f t="shared" si="206"/>
        <v>1000</v>
      </c>
      <c r="D528" s="58">
        <f t="shared" si="221"/>
        <v>45366</v>
      </c>
      <c r="E528" s="56">
        <f ca="1">IF(D528&lt;$B$1,VLOOKUP(D528,[1]DI!$A$4:$B$15000,2,FALSE),0)</f>
        <v>0.1115</v>
      </c>
      <c r="F528" s="14">
        <f t="shared" ca="1" si="207"/>
        <v>1.00041957</v>
      </c>
      <c r="G528" s="85">
        <f t="shared" ca="1" si="208"/>
        <v>1.2819155852909401</v>
      </c>
      <c r="H528" s="85">
        <f t="shared" ca="1" si="209"/>
        <v>1.27227270686854</v>
      </c>
      <c r="I528" s="14">
        <f t="shared" ca="1" si="210"/>
        <v>1.00757925</v>
      </c>
      <c r="J528" s="13">
        <f t="shared" si="222"/>
        <v>2.75E-2</v>
      </c>
      <c r="K528" s="29">
        <f t="shared" si="211"/>
        <v>45345</v>
      </c>
      <c r="L528" s="2">
        <f t="shared" si="212"/>
        <v>18</v>
      </c>
      <c r="M528" s="17">
        <f t="shared" si="213"/>
        <v>18</v>
      </c>
      <c r="N528" s="12">
        <f t="shared" si="214"/>
        <v>1.0019396410000001</v>
      </c>
      <c r="O528" s="12">
        <f t="shared" ca="1" si="215"/>
        <v>1.0095335919999999</v>
      </c>
      <c r="P528" s="17">
        <f t="shared" si="216"/>
        <v>0</v>
      </c>
      <c r="Q528" s="14">
        <f t="shared" ca="1" si="217"/>
        <v>9.5335919899999997</v>
      </c>
      <c r="R528" s="20">
        <f t="shared" si="220"/>
        <v>0</v>
      </c>
      <c r="S528" s="14">
        <f t="shared" si="224"/>
        <v>0</v>
      </c>
      <c r="T528" s="4" t="str">
        <f t="shared" si="218"/>
        <v>J=</v>
      </c>
      <c r="U528" s="29">
        <f t="shared" si="219"/>
        <v>45373</v>
      </c>
      <c r="V528" s="3"/>
      <c r="W528" s="3"/>
      <c r="X528" s="117"/>
      <c r="Y528" s="117"/>
      <c r="Z528" s="89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2">
        <f t="shared" si="223"/>
        <v>45372</v>
      </c>
      <c r="B529" s="83">
        <f t="shared" ca="1" si="205"/>
        <v>1010.06589299</v>
      </c>
      <c r="C529" s="14">
        <f t="shared" si="206"/>
        <v>1000</v>
      </c>
      <c r="D529" s="58">
        <f t="shared" si="221"/>
        <v>45369</v>
      </c>
      <c r="E529" s="56">
        <f ca="1">IF(D529&lt;$B$1,VLOOKUP(D529,[1]DI!$A$4:$B$15000,2,FALSE),0)</f>
        <v>0.1115</v>
      </c>
      <c r="F529" s="14">
        <f t="shared" ca="1" si="207"/>
        <v>1.00041957</v>
      </c>
      <c r="G529" s="85">
        <f t="shared" ca="1" si="208"/>
        <v>1.2824534386130599</v>
      </c>
      <c r="H529" s="85">
        <f t="shared" ca="1" si="209"/>
        <v>1.27227270686854</v>
      </c>
      <c r="I529" s="14">
        <f t="shared" ca="1" si="210"/>
        <v>1.0080020000000001</v>
      </c>
      <c r="J529" s="13">
        <f t="shared" si="222"/>
        <v>2.75E-2</v>
      </c>
      <c r="K529" s="29">
        <f t="shared" si="211"/>
        <v>45345</v>
      </c>
      <c r="L529" s="2">
        <f t="shared" si="212"/>
        <v>19</v>
      </c>
      <c r="M529" s="17">
        <f t="shared" si="213"/>
        <v>19</v>
      </c>
      <c r="N529" s="12">
        <f t="shared" si="214"/>
        <v>1.0020475090000001</v>
      </c>
      <c r="O529" s="12">
        <f t="shared" ca="1" si="215"/>
        <v>1.0100658929999999</v>
      </c>
      <c r="P529" s="17">
        <f t="shared" si="216"/>
        <v>0</v>
      </c>
      <c r="Q529" s="14">
        <f t="shared" ca="1" si="217"/>
        <v>10.06589299</v>
      </c>
      <c r="R529" s="20">
        <f t="shared" si="220"/>
        <v>0</v>
      </c>
      <c r="S529" s="14">
        <f t="shared" si="224"/>
        <v>0</v>
      </c>
      <c r="T529" s="4" t="str">
        <f t="shared" si="218"/>
        <v>J=</v>
      </c>
      <c r="U529" s="29">
        <f t="shared" si="219"/>
        <v>45373</v>
      </c>
      <c r="V529" s="3"/>
      <c r="W529" s="3"/>
      <c r="X529" s="117"/>
      <c r="Y529" s="117"/>
      <c r="Z529" s="89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2">
        <f t="shared" si="223"/>
        <v>45373</v>
      </c>
      <c r="B530" s="83">
        <f t="shared" ca="1" si="205"/>
        <v>1010.598477</v>
      </c>
      <c r="C530" s="14">
        <f t="shared" si="206"/>
        <v>1000</v>
      </c>
      <c r="D530" s="58">
        <f t="shared" si="221"/>
        <v>45370</v>
      </c>
      <c r="E530" s="56">
        <f ca="1">IF(D530&lt;$B$1,VLOOKUP(D530,[1]DI!$A$4:$B$15000,2,FALSE),0)</f>
        <v>0.1115</v>
      </c>
      <c r="F530" s="14">
        <f t="shared" ca="1" si="207"/>
        <v>1.00041957</v>
      </c>
      <c r="G530" s="85">
        <f t="shared" ca="1" si="208"/>
        <v>1.2829915176022999</v>
      </c>
      <c r="H530" s="85">
        <f t="shared" ca="1" si="209"/>
        <v>1.27227270686854</v>
      </c>
      <c r="I530" s="14">
        <f t="shared" ca="1" si="210"/>
        <v>1.0084249300000001</v>
      </c>
      <c r="J530" s="13">
        <f t="shared" si="222"/>
        <v>2.75E-2</v>
      </c>
      <c r="K530" s="29">
        <f t="shared" si="211"/>
        <v>45345</v>
      </c>
      <c r="L530" s="2">
        <f t="shared" si="212"/>
        <v>20</v>
      </c>
      <c r="M530" s="17">
        <f t="shared" si="213"/>
        <v>20</v>
      </c>
      <c r="N530" s="12">
        <f t="shared" si="214"/>
        <v>1.002155388</v>
      </c>
      <c r="O530" s="12">
        <f t="shared" ca="1" si="215"/>
        <v>1.0105984770000001</v>
      </c>
      <c r="P530" s="17">
        <f t="shared" si="216"/>
        <v>25</v>
      </c>
      <c r="Q530" s="14">
        <f t="shared" ca="1" si="217"/>
        <v>10.598477000000001</v>
      </c>
      <c r="R530" s="20">
        <f t="shared" si="220"/>
        <v>0</v>
      </c>
      <c r="S530" s="14">
        <f t="shared" si="224"/>
        <v>0</v>
      </c>
      <c r="T530" s="4" t="str">
        <f t="shared" si="218"/>
        <v>J=</v>
      </c>
      <c r="U530" s="29">
        <f t="shared" si="219"/>
        <v>45373</v>
      </c>
      <c r="V530" s="3"/>
      <c r="W530" s="3"/>
      <c r="X530" s="117"/>
      <c r="Y530" s="117"/>
      <c r="Z530" s="89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2">
        <f t="shared" si="223"/>
        <v>45376</v>
      </c>
      <c r="B531" s="83">
        <f t="shared" ca="1" si="205"/>
        <v>1000.52727399</v>
      </c>
      <c r="C531" s="14">
        <f t="shared" si="206"/>
        <v>1000</v>
      </c>
      <c r="D531" s="58">
        <f t="shared" si="221"/>
        <v>45371</v>
      </c>
      <c r="E531" s="56">
        <f ca="1">IF(D531&lt;$B$1,VLOOKUP(D531,[1]DI!$A$4:$B$15000,2,FALSE),0)</f>
        <v>0.1115</v>
      </c>
      <c r="F531" s="14">
        <f t="shared" ca="1" si="207"/>
        <v>1.00041957</v>
      </c>
      <c r="G531" s="85">
        <f t="shared" ca="1" si="208"/>
        <v>1.28352982235334</v>
      </c>
      <c r="H531" s="85">
        <f t="shared" ca="1" si="209"/>
        <v>1.2829915176022999</v>
      </c>
      <c r="I531" s="14">
        <f t="shared" ca="1" si="210"/>
        <v>1.00041957</v>
      </c>
      <c r="J531" s="13">
        <f t="shared" si="222"/>
        <v>2.75E-2</v>
      </c>
      <c r="K531" s="29">
        <f t="shared" si="211"/>
        <v>45373</v>
      </c>
      <c r="L531" s="2">
        <f t="shared" si="212"/>
        <v>1</v>
      </c>
      <c r="M531" s="17">
        <f t="shared" si="213"/>
        <v>1</v>
      </c>
      <c r="N531" s="12">
        <f t="shared" si="214"/>
        <v>1.000107659</v>
      </c>
      <c r="O531" s="12">
        <f t="shared" ca="1" si="215"/>
        <v>1.000527274</v>
      </c>
      <c r="P531" s="17">
        <f t="shared" si="216"/>
        <v>0</v>
      </c>
      <c r="Q531" s="14">
        <f t="shared" ca="1" si="217"/>
        <v>0.52727398999999997</v>
      </c>
      <c r="R531" s="20">
        <f t="shared" si="220"/>
        <v>0</v>
      </c>
      <c r="S531" s="14">
        <f t="shared" si="224"/>
        <v>0</v>
      </c>
      <c r="T531" s="4" t="str">
        <f t="shared" si="218"/>
        <v>J=</v>
      </c>
      <c r="U531" s="29">
        <f t="shared" si="219"/>
        <v>45405</v>
      </c>
      <c r="V531" s="3"/>
      <c r="W531" s="3"/>
      <c r="X531" s="117"/>
      <c r="Y531" s="117"/>
      <c r="Z531" s="89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2">
        <f t="shared" si="223"/>
        <v>45377</v>
      </c>
      <c r="B532" s="83">
        <f t="shared" ca="1" si="205"/>
        <v>1001.054831</v>
      </c>
      <c r="C532" s="14">
        <f t="shared" si="206"/>
        <v>1000</v>
      </c>
      <c r="D532" s="58">
        <f t="shared" si="221"/>
        <v>45372</v>
      </c>
      <c r="E532" s="56">
        <f ca="1">IF(D532&lt;$B$1,VLOOKUP(D532,[1]DI!$A$4:$B$15000,2,FALSE),0)</f>
        <v>0.1065</v>
      </c>
      <c r="F532" s="14">
        <f t="shared" ca="1" si="207"/>
        <v>1.00040168</v>
      </c>
      <c r="G532" s="85">
        <f t="shared" ca="1" si="208"/>
        <v>1.2840683529609001</v>
      </c>
      <c r="H532" s="85">
        <f t="shared" ca="1" si="209"/>
        <v>1.2829915176022999</v>
      </c>
      <c r="I532" s="14">
        <f t="shared" ca="1" si="210"/>
        <v>1.0008393200000001</v>
      </c>
      <c r="J532" s="13">
        <f t="shared" si="222"/>
        <v>2.75E-2</v>
      </c>
      <c r="K532" s="29">
        <f t="shared" si="211"/>
        <v>45373</v>
      </c>
      <c r="L532" s="2">
        <f t="shared" si="212"/>
        <v>2</v>
      </c>
      <c r="M532" s="17">
        <f t="shared" si="213"/>
        <v>2</v>
      </c>
      <c r="N532" s="12">
        <f t="shared" si="214"/>
        <v>1.0002153300000001</v>
      </c>
      <c r="O532" s="12">
        <f t="shared" ca="1" si="215"/>
        <v>1.001054831</v>
      </c>
      <c r="P532" s="17">
        <f t="shared" si="216"/>
        <v>0</v>
      </c>
      <c r="Q532" s="14">
        <f t="shared" ca="1" si="217"/>
        <v>1.0548310000000001</v>
      </c>
      <c r="R532" s="20">
        <f t="shared" si="220"/>
        <v>0</v>
      </c>
      <c r="S532" s="14">
        <f t="shared" si="224"/>
        <v>0</v>
      </c>
      <c r="T532" s="4" t="str">
        <f t="shared" si="218"/>
        <v>J=</v>
      </c>
      <c r="U532" s="29">
        <f t="shared" si="219"/>
        <v>45405</v>
      </c>
      <c r="V532" s="3"/>
      <c r="W532" s="3"/>
      <c r="X532" s="117"/>
      <c r="Y532" s="117"/>
      <c r="Z532" s="89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2">
        <f t="shared" si="223"/>
        <v>45378</v>
      </c>
      <c r="B533" s="83">
        <f t="shared" ca="1" si="205"/>
        <v>1001.564743</v>
      </c>
      <c r="C533" s="14">
        <f t="shared" si="206"/>
        <v>1000</v>
      </c>
      <c r="D533" s="58">
        <f t="shared" si="221"/>
        <v>45373</v>
      </c>
      <c r="E533" s="56">
        <f ca="1">IF(D533&lt;$B$1,VLOOKUP(D533,[1]DI!$A$4:$B$15000,2,FALSE),0)</f>
        <v>0.1065</v>
      </c>
      <c r="F533" s="14">
        <f t="shared" ca="1" si="207"/>
        <v>1.00040168</v>
      </c>
      <c r="G533" s="85">
        <f t="shared" ca="1" si="208"/>
        <v>1.28458413753692</v>
      </c>
      <c r="H533" s="85">
        <f t="shared" ca="1" si="209"/>
        <v>1.2829915176022999</v>
      </c>
      <c r="I533" s="14">
        <f t="shared" ca="1" si="210"/>
        <v>1.00124133</v>
      </c>
      <c r="J533" s="13">
        <f t="shared" si="222"/>
        <v>2.75E-2</v>
      </c>
      <c r="K533" s="29">
        <f t="shared" si="211"/>
        <v>45373</v>
      </c>
      <c r="L533" s="2">
        <f t="shared" si="212"/>
        <v>3</v>
      </c>
      <c r="M533" s="17">
        <f t="shared" si="213"/>
        <v>3</v>
      </c>
      <c r="N533" s="12">
        <f t="shared" si="214"/>
        <v>1.000323012</v>
      </c>
      <c r="O533" s="12">
        <f t="shared" ca="1" si="215"/>
        <v>1.0015647430000001</v>
      </c>
      <c r="P533" s="17">
        <f t="shared" si="216"/>
        <v>0</v>
      </c>
      <c r="Q533" s="14">
        <f t="shared" ca="1" si="217"/>
        <v>1.564743</v>
      </c>
      <c r="R533" s="20">
        <f t="shared" si="220"/>
        <v>0</v>
      </c>
      <c r="S533" s="14">
        <f t="shared" si="224"/>
        <v>0</v>
      </c>
      <c r="T533" s="4" t="str">
        <f t="shared" si="218"/>
        <v>J=</v>
      </c>
      <c r="U533" s="29">
        <f t="shared" si="219"/>
        <v>45405</v>
      </c>
      <c r="V533" s="3"/>
      <c r="W533" s="3"/>
      <c r="X533" s="117"/>
      <c r="Y533" s="118"/>
      <c r="Z533" s="89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2">
        <f t="shared" si="223"/>
        <v>45379</v>
      </c>
      <c r="B534" s="83">
        <f t="shared" ca="1" si="205"/>
        <v>1002.07492399</v>
      </c>
      <c r="C534" s="14">
        <f t="shared" si="206"/>
        <v>1000</v>
      </c>
      <c r="D534" s="58">
        <f t="shared" si="221"/>
        <v>45376</v>
      </c>
      <c r="E534" s="56">
        <f ca="1">IF(D534&lt;$B$1,VLOOKUP(D534,[1]DI!$A$4:$B$15000,2,FALSE),0)</f>
        <v>0.1065</v>
      </c>
      <c r="F534" s="14">
        <f t="shared" ca="1" si="207"/>
        <v>1.00040168</v>
      </c>
      <c r="G534" s="85">
        <f t="shared" ca="1" si="208"/>
        <v>1.28510012929329</v>
      </c>
      <c r="H534" s="85">
        <f t="shared" ca="1" si="209"/>
        <v>1.2829915176022999</v>
      </c>
      <c r="I534" s="14">
        <f t="shared" ca="1" si="210"/>
        <v>1.0016435100000001</v>
      </c>
      <c r="J534" s="13">
        <f t="shared" si="222"/>
        <v>2.75E-2</v>
      </c>
      <c r="K534" s="29">
        <f t="shared" si="211"/>
        <v>45373</v>
      </c>
      <c r="L534" s="2">
        <f t="shared" si="212"/>
        <v>4</v>
      </c>
      <c r="M534" s="17">
        <f t="shared" si="213"/>
        <v>4</v>
      </c>
      <c r="N534" s="12">
        <f t="shared" si="214"/>
        <v>1.0004307059999999</v>
      </c>
      <c r="O534" s="12">
        <f t="shared" ca="1" si="215"/>
        <v>1.002074924</v>
      </c>
      <c r="P534" s="17">
        <f t="shared" si="216"/>
        <v>0</v>
      </c>
      <c r="Q534" s="14">
        <f t="shared" ca="1" si="217"/>
        <v>2.0749239899999998</v>
      </c>
      <c r="R534" s="20">
        <f t="shared" si="220"/>
        <v>0</v>
      </c>
      <c r="S534" s="14">
        <f t="shared" si="224"/>
        <v>0</v>
      </c>
      <c r="T534" s="4" t="str">
        <f t="shared" si="218"/>
        <v>J=</v>
      </c>
      <c r="U534" s="29">
        <f t="shared" si="219"/>
        <v>45405</v>
      </c>
      <c r="V534" s="3"/>
      <c r="W534" s="3"/>
      <c r="X534" s="117"/>
      <c r="Y534" s="117"/>
      <c r="Z534" s="89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2">
        <f t="shared" si="223"/>
        <v>45383</v>
      </c>
      <c r="B535" s="83">
        <f t="shared" ca="1" si="205"/>
        <v>1002.58536399</v>
      </c>
      <c r="C535" s="14">
        <f t="shared" si="206"/>
        <v>1000</v>
      </c>
      <c r="D535" s="58">
        <f t="shared" si="221"/>
        <v>45377</v>
      </c>
      <c r="E535" s="56">
        <f ca="1">IF(D535&lt;$B$1,VLOOKUP(D535,[1]DI!$A$4:$B$15000,2,FALSE),0)</f>
        <v>0.1065</v>
      </c>
      <c r="F535" s="14">
        <f t="shared" ca="1" si="207"/>
        <v>1.00040168</v>
      </c>
      <c r="G535" s="85">
        <f t="shared" ca="1" si="208"/>
        <v>1.28561632831322</v>
      </c>
      <c r="H535" s="85">
        <f t="shared" ca="1" si="209"/>
        <v>1.2829915176022999</v>
      </c>
      <c r="I535" s="14">
        <f t="shared" ca="1" si="210"/>
        <v>1.00204585</v>
      </c>
      <c r="J535" s="13">
        <f t="shared" si="222"/>
        <v>2.75E-2</v>
      </c>
      <c r="K535" s="29">
        <f t="shared" si="211"/>
        <v>45373</v>
      </c>
      <c r="L535" s="2">
        <f t="shared" si="212"/>
        <v>5</v>
      </c>
      <c r="M535" s="17">
        <f t="shared" si="213"/>
        <v>5</v>
      </c>
      <c r="N535" s="12">
        <f t="shared" si="214"/>
        <v>1.000538412</v>
      </c>
      <c r="O535" s="12">
        <f t="shared" ca="1" si="215"/>
        <v>1.002585364</v>
      </c>
      <c r="P535" s="17">
        <f t="shared" si="216"/>
        <v>0</v>
      </c>
      <c r="Q535" s="14">
        <f t="shared" ca="1" si="217"/>
        <v>2.5853639899999998</v>
      </c>
      <c r="R535" s="20">
        <f t="shared" si="220"/>
        <v>0</v>
      </c>
      <c r="S535" s="14">
        <f t="shared" si="224"/>
        <v>0</v>
      </c>
      <c r="T535" s="4" t="str">
        <f t="shared" si="218"/>
        <v>J=</v>
      </c>
      <c r="U535" s="29">
        <f t="shared" si="219"/>
        <v>45405</v>
      </c>
      <c r="V535" s="3"/>
      <c r="W535" s="3"/>
      <c r="X535" s="117"/>
      <c r="Y535" s="117"/>
      <c r="Z535" s="89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2">
        <f t="shared" si="223"/>
        <v>45384</v>
      </c>
      <c r="B536" s="83">
        <f t="shared" ca="1" si="205"/>
        <v>1003.09606099</v>
      </c>
      <c r="C536" s="14">
        <f t="shared" si="206"/>
        <v>1000</v>
      </c>
      <c r="D536" s="58">
        <f t="shared" si="221"/>
        <v>45378</v>
      </c>
      <c r="E536" s="56">
        <f ca="1">IF(D536&lt;$B$1,VLOOKUP(D536,[1]DI!$A$4:$B$15000,2,FALSE),0)</f>
        <v>0.1065</v>
      </c>
      <c r="F536" s="14">
        <f t="shared" ca="1" si="207"/>
        <v>1.00040168</v>
      </c>
      <c r="G536" s="85">
        <f t="shared" ca="1" si="208"/>
        <v>1.28613273467998</v>
      </c>
      <c r="H536" s="85">
        <f t="shared" ca="1" si="209"/>
        <v>1.2829915176022999</v>
      </c>
      <c r="I536" s="14">
        <f t="shared" ca="1" si="210"/>
        <v>1.0024483500000001</v>
      </c>
      <c r="J536" s="13">
        <f t="shared" si="222"/>
        <v>2.75E-2</v>
      </c>
      <c r="K536" s="29">
        <f t="shared" si="211"/>
        <v>45373</v>
      </c>
      <c r="L536" s="2">
        <f t="shared" si="212"/>
        <v>6</v>
      </c>
      <c r="M536" s="17">
        <f t="shared" si="213"/>
        <v>6</v>
      </c>
      <c r="N536" s="12">
        <f t="shared" si="214"/>
        <v>1.0006461289999999</v>
      </c>
      <c r="O536" s="12">
        <f t="shared" ca="1" si="215"/>
        <v>1.0030960609999999</v>
      </c>
      <c r="P536" s="17">
        <f t="shared" si="216"/>
        <v>0</v>
      </c>
      <c r="Q536" s="14">
        <f t="shared" ca="1" si="217"/>
        <v>3.0960609899999998</v>
      </c>
      <c r="R536" s="20">
        <f t="shared" si="220"/>
        <v>0</v>
      </c>
      <c r="S536" s="14">
        <f t="shared" si="224"/>
        <v>0</v>
      </c>
      <c r="T536" s="4" t="str">
        <f t="shared" si="218"/>
        <v>J=</v>
      </c>
      <c r="U536" s="29">
        <f t="shared" si="219"/>
        <v>45405</v>
      </c>
      <c r="V536" s="3"/>
      <c r="W536" s="3"/>
      <c r="X536" s="117"/>
      <c r="Y536" s="117"/>
      <c r="Z536" s="89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2">
        <f t="shared" si="223"/>
        <v>45385</v>
      </c>
      <c r="B537" s="83">
        <f t="shared" ca="1" si="205"/>
        <v>1003.60702699</v>
      </c>
      <c r="C537" s="14">
        <f t="shared" si="206"/>
        <v>1000</v>
      </c>
      <c r="D537" s="58">
        <f t="shared" si="221"/>
        <v>45379</v>
      </c>
      <c r="E537" s="56">
        <f ca="1">IF(D537&lt;$B$1,VLOOKUP(D537,[1]DI!$A$4:$B$15000,2,FALSE),0)</f>
        <v>0.1065</v>
      </c>
      <c r="F537" s="14">
        <f t="shared" ca="1" si="207"/>
        <v>1.00040168</v>
      </c>
      <c r="G537" s="85">
        <f t="shared" ca="1" si="208"/>
        <v>1.28664934847685</v>
      </c>
      <c r="H537" s="85">
        <f t="shared" ca="1" si="209"/>
        <v>1.2829915176022999</v>
      </c>
      <c r="I537" s="14">
        <f t="shared" ca="1" si="210"/>
        <v>1.00285102</v>
      </c>
      <c r="J537" s="13">
        <f t="shared" si="222"/>
        <v>2.75E-2</v>
      </c>
      <c r="K537" s="29">
        <f t="shared" si="211"/>
        <v>45373</v>
      </c>
      <c r="L537" s="2">
        <f t="shared" si="212"/>
        <v>7</v>
      </c>
      <c r="M537" s="17">
        <f t="shared" si="213"/>
        <v>7</v>
      </c>
      <c r="N537" s="12">
        <f t="shared" si="214"/>
        <v>1.0007538579999999</v>
      </c>
      <c r="O537" s="12">
        <f t="shared" ca="1" si="215"/>
        <v>1.0036070269999999</v>
      </c>
      <c r="P537" s="17">
        <f t="shared" si="216"/>
        <v>0</v>
      </c>
      <c r="Q537" s="14">
        <f t="shared" ca="1" si="217"/>
        <v>3.60702699</v>
      </c>
      <c r="R537" s="20">
        <f t="shared" si="220"/>
        <v>0</v>
      </c>
      <c r="S537" s="14">
        <f t="shared" si="224"/>
        <v>0</v>
      </c>
      <c r="T537" s="4" t="str">
        <f t="shared" si="218"/>
        <v>J=</v>
      </c>
      <c r="U537" s="29">
        <f t="shared" si="219"/>
        <v>45405</v>
      </c>
      <c r="V537" s="3"/>
      <c r="W537" s="3"/>
      <c r="X537" s="117"/>
      <c r="Y537" s="117"/>
      <c r="Z537" s="89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2">
        <f t="shared" si="223"/>
        <v>45386</v>
      </c>
      <c r="B538" s="83">
        <f t="shared" ca="1" si="205"/>
        <v>1004.118242</v>
      </c>
      <c r="C538" s="14">
        <f t="shared" si="206"/>
        <v>1000</v>
      </c>
      <c r="D538" s="58">
        <f t="shared" si="221"/>
        <v>45383</v>
      </c>
      <c r="E538" s="56">
        <f ca="1">IF(D538&lt;$B$1,VLOOKUP(D538,[1]DI!$A$4:$B$15000,2,FALSE),0)</f>
        <v>0.1065</v>
      </c>
      <c r="F538" s="14">
        <f t="shared" ca="1" si="207"/>
        <v>1.00040168</v>
      </c>
      <c r="G538" s="85">
        <f t="shared" ca="1" si="208"/>
        <v>1.2871661697871499</v>
      </c>
      <c r="H538" s="85">
        <f t="shared" ca="1" si="209"/>
        <v>1.2829915176022999</v>
      </c>
      <c r="I538" s="14">
        <f t="shared" ca="1" si="210"/>
        <v>1.00325384</v>
      </c>
      <c r="J538" s="13">
        <f t="shared" si="222"/>
        <v>2.75E-2</v>
      </c>
      <c r="K538" s="29">
        <f t="shared" si="211"/>
        <v>45373</v>
      </c>
      <c r="L538" s="2">
        <f t="shared" si="212"/>
        <v>8</v>
      </c>
      <c r="M538" s="17">
        <f t="shared" si="213"/>
        <v>8</v>
      </c>
      <c r="N538" s="12">
        <f t="shared" si="214"/>
        <v>1.000861598</v>
      </c>
      <c r="O538" s="12">
        <f t="shared" ca="1" si="215"/>
        <v>1.0041182420000001</v>
      </c>
      <c r="P538" s="17">
        <f t="shared" si="216"/>
        <v>0</v>
      </c>
      <c r="Q538" s="14">
        <f t="shared" ca="1" si="217"/>
        <v>4.1182420000000004</v>
      </c>
      <c r="R538" s="20">
        <f t="shared" si="220"/>
        <v>0</v>
      </c>
      <c r="S538" s="14">
        <f t="shared" si="224"/>
        <v>0</v>
      </c>
      <c r="T538" s="4" t="str">
        <f t="shared" si="218"/>
        <v>J=</v>
      </c>
      <c r="U538" s="29">
        <f t="shared" si="219"/>
        <v>45405</v>
      </c>
      <c r="V538" s="3"/>
      <c r="W538" s="3"/>
      <c r="X538" s="117"/>
      <c r="Y538" s="117"/>
      <c r="Z538" s="89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2">
        <f t="shared" si="223"/>
        <v>45387</v>
      </c>
      <c r="B539" s="83">
        <f t="shared" ca="1" si="205"/>
        <v>1004.629725</v>
      </c>
      <c r="C539" s="14">
        <f t="shared" si="206"/>
        <v>1000</v>
      </c>
      <c r="D539" s="58">
        <f t="shared" si="221"/>
        <v>45384</v>
      </c>
      <c r="E539" s="56">
        <f ca="1">IF(D539&lt;$B$1,VLOOKUP(D539,[1]DI!$A$4:$B$15000,2,FALSE),0)</f>
        <v>0.1065</v>
      </c>
      <c r="F539" s="14">
        <f t="shared" ca="1" si="207"/>
        <v>1.00040168</v>
      </c>
      <c r="G539" s="85">
        <f t="shared" ca="1" si="208"/>
        <v>1.2876831986942301</v>
      </c>
      <c r="H539" s="85">
        <f t="shared" ca="1" si="209"/>
        <v>1.2829915176022999</v>
      </c>
      <c r="I539" s="14">
        <f t="shared" ca="1" si="210"/>
        <v>1.0036568299999999</v>
      </c>
      <c r="J539" s="13">
        <f t="shared" si="222"/>
        <v>2.75E-2</v>
      </c>
      <c r="K539" s="29">
        <f t="shared" si="211"/>
        <v>45373</v>
      </c>
      <c r="L539" s="2">
        <f t="shared" si="212"/>
        <v>9</v>
      </c>
      <c r="M539" s="17">
        <f t="shared" si="213"/>
        <v>9</v>
      </c>
      <c r="N539" s="12">
        <f t="shared" si="214"/>
        <v>1.0009693500000001</v>
      </c>
      <c r="O539" s="12">
        <f t="shared" ca="1" si="215"/>
        <v>1.004629725</v>
      </c>
      <c r="P539" s="17">
        <f t="shared" si="216"/>
        <v>0</v>
      </c>
      <c r="Q539" s="14">
        <f t="shared" ca="1" si="217"/>
        <v>4.6297249999999996</v>
      </c>
      <c r="R539" s="20">
        <f t="shared" si="220"/>
        <v>0</v>
      </c>
      <c r="S539" s="14">
        <f t="shared" si="224"/>
        <v>0</v>
      </c>
      <c r="T539" s="4" t="str">
        <f t="shared" si="218"/>
        <v>J=</v>
      </c>
      <c r="U539" s="29">
        <f t="shared" si="219"/>
        <v>45405</v>
      </c>
      <c r="V539" s="3"/>
      <c r="W539" s="3"/>
      <c r="X539" s="117"/>
      <c r="Y539" s="117"/>
      <c r="Z539" s="89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2">
        <f t="shared" si="223"/>
        <v>45390</v>
      </c>
      <c r="B540" s="83">
        <f t="shared" ca="1" si="205"/>
        <v>1005.141467</v>
      </c>
      <c r="C540" s="14">
        <f t="shared" si="206"/>
        <v>1000</v>
      </c>
      <c r="D540" s="58">
        <f t="shared" si="221"/>
        <v>45385</v>
      </c>
      <c r="E540" s="56">
        <f ca="1">IF(D540&lt;$B$1,VLOOKUP(D540,[1]DI!$A$4:$B$15000,2,FALSE),0)</f>
        <v>0.1065</v>
      </c>
      <c r="F540" s="14">
        <f t="shared" ca="1" si="207"/>
        <v>1.00040168</v>
      </c>
      <c r="G540" s="85">
        <f t="shared" ca="1" si="208"/>
        <v>1.28820043528148</v>
      </c>
      <c r="H540" s="85">
        <f t="shared" ca="1" si="209"/>
        <v>1.2829915176022999</v>
      </c>
      <c r="I540" s="14">
        <f t="shared" ca="1" si="210"/>
        <v>1.0040599800000001</v>
      </c>
      <c r="J540" s="13">
        <f t="shared" si="222"/>
        <v>2.75E-2</v>
      </c>
      <c r="K540" s="29">
        <f t="shared" si="211"/>
        <v>45373</v>
      </c>
      <c r="L540" s="2">
        <f t="shared" si="212"/>
        <v>10</v>
      </c>
      <c r="M540" s="17">
        <f t="shared" si="213"/>
        <v>10</v>
      </c>
      <c r="N540" s="12">
        <f t="shared" si="214"/>
        <v>1.0010771140000001</v>
      </c>
      <c r="O540" s="12">
        <f t="shared" ca="1" si="215"/>
        <v>1.0051414670000001</v>
      </c>
      <c r="P540" s="17">
        <f t="shared" si="216"/>
        <v>0</v>
      </c>
      <c r="Q540" s="14">
        <f t="shared" ca="1" si="217"/>
        <v>5.1414669999999996</v>
      </c>
      <c r="R540" s="20">
        <f t="shared" si="220"/>
        <v>0</v>
      </c>
      <c r="S540" s="14">
        <f t="shared" si="224"/>
        <v>0</v>
      </c>
      <c r="T540" s="4" t="str">
        <f t="shared" si="218"/>
        <v>J=</v>
      </c>
      <c r="U540" s="29">
        <f t="shared" si="219"/>
        <v>45405</v>
      </c>
      <c r="V540" s="3"/>
      <c r="W540" s="3"/>
      <c r="X540" s="117"/>
      <c r="Y540" s="117"/>
      <c r="Z540" s="89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2">
        <f t="shared" si="223"/>
        <v>45391</v>
      </c>
      <c r="B541" s="83">
        <f t="shared" ca="1" si="205"/>
        <v>1005.65346799</v>
      </c>
      <c r="C541" s="14">
        <f t="shared" si="206"/>
        <v>1000</v>
      </c>
      <c r="D541" s="58">
        <f t="shared" si="221"/>
        <v>45386</v>
      </c>
      <c r="E541" s="56">
        <f ca="1">IF(D541&lt;$B$1,VLOOKUP(D541,[1]DI!$A$4:$B$15000,2,FALSE),0)</f>
        <v>0.1065</v>
      </c>
      <c r="F541" s="14">
        <f t="shared" ca="1" si="207"/>
        <v>1.00040168</v>
      </c>
      <c r="G541" s="85">
        <f t="shared" ca="1" si="208"/>
        <v>1.28871787963232</v>
      </c>
      <c r="H541" s="85">
        <f t="shared" ca="1" si="209"/>
        <v>1.2829915176022999</v>
      </c>
      <c r="I541" s="14">
        <f t="shared" ca="1" si="210"/>
        <v>1.0044632899999999</v>
      </c>
      <c r="J541" s="13">
        <f t="shared" si="222"/>
        <v>2.75E-2</v>
      </c>
      <c r="K541" s="29">
        <f t="shared" si="211"/>
        <v>45373</v>
      </c>
      <c r="L541" s="2">
        <f t="shared" si="212"/>
        <v>11</v>
      </c>
      <c r="M541" s="17">
        <f t="shared" si="213"/>
        <v>11</v>
      </c>
      <c r="N541" s="12">
        <f t="shared" si="214"/>
        <v>1.0011848889999999</v>
      </c>
      <c r="O541" s="12">
        <f t="shared" ca="1" si="215"/>
        <v>1.005653468</v>
      </c>
      <c r="P541" s="17">
        <f t="shared" si="216"/>
        <v>0</v>
      </c>
      <c r="Q541" s="14">
        <f t="shared" ca="1" si="217"/>
        <v>5.6534679900000002</v>
      </c>
      <c r="R541" s="20">
        <f t="shared" si="220"/>
        <v>0</v>
      </c>
      <c r="S541" s="14">
        <f t="shared" si="224"/>
        <v>0</v>
      </c>
      <c r="T541" s="4" t="str">
        <f t="shared" si="218"/>
        <v>J=</v>
      </c>
      <c r="U541" s="29">
        <f t="shared" si="219"/>
        <v>45405</v>
      </c>
      <c r="V541" s="3"/>
      <c r="W541" s="3"/>
      <c r="X541" s="117"/>
      <c r="Y541" s="117"/>
      <c r="Z541" s="89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2">
        <f t="shared" si="223"/>
        <v>45392</v>
      </c>
      <c r="B542" s="83">
        <f t="shared" ca="1" si="205"/>
        <v>1006.1657269900001</v>
      </c>
      <c r="C542" s="14">
        <f t="shared" si="206"/>
        <v>1000</v>
      </c>
      <c r="D542" s="58">
        <f t="shared" si="221"/>
        <v>45387</v>
      </c>
      <c r="E542" s="56">
        <f ca="1">IF(D542&lt;$B$1,VLOOKUP(D542,[1]DI!$A$4:$B$15000,2,FALSE),0)</f>
        <v>0.1065</v>
      </c>
      <c r="F542" s="14">
        <f t="shared" ca="1" si="207"/>
        <v>1.00040168</v>
      </c>
      <c r="G542" s="85">
        <f t="shared" ca="1" si="208"/>
        <v>1.28923553183021</v>
      </c>
      <c r="H542" s="85">
        <f t="shared" ca="1" si="209"/>
        <v>1.2829915176022999</v>
      </c>
      <c r="I542" s="14">
        <f t="shared" ca="1" si="210"/>
        <v>1.0048667600000001</v>
      </c>
      <c r="J542" s="13">
        <f t="shared" si="222"/>
        <v>2.75E-2</v>
      </c>
      <c r="K542" s="29">
        <f t="shared" si="211"/>
        <v>45373</v>
      </c>
      <c r="L542" s="2">
        <f t="shared" si="212"/>
        <v>12</v>
      </c>
      <c r="M542" s="17">
        <f t="shared" si="213"/>
        <v>12</v>
      </c>
      <c r="N542" s="12">
        <f t="shared" si="214"/>
        <v>1.001292676</v>
      </c>
      <c r="O542" s="12">
        <f t="shared" ca="1" si="215"/>
        <v>1.006165727</v>
      </c>
      <c r="P542" s="17">
        <f t="shared" si="216"/>
        <v>0</v>
      </c>
      <c r="Q542" s="14">
        <f t="shared" ca="1" si="217"/>
        <v>6.1657269899999996</v>
      </c>
      <c r="R542" s="20">
        <f t="shared" si="220"/>
        <v>0</v>
      </c>
      <c r="S542" s="14">
        <f t="shared" si="224"/>
        <v>0</v>
      </c>
      <c r="T542" s="4" t="str">
        <f t="shared" si="218"/>
        <v>J=</v>
      </c>
      <c r="U542" s="29">
        <f t="shared" si="219"/>
        <v>45405</v>
      </c>
      <c r="V542" s="3"/>
      <c r="W542" s="3"/>
      <c r="X542" s="117"/>
      <c r="Y542" s="118"/>
      <c r="Z542" s="89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2">
        <f t="shared" si="223"/>
        <v>45393</v>
      </c>
      <c r="B543" s="83">
        <f t="shared" ca="1" si="205"/>
        <v>1006.67825499</v>
      </c>
      <c r="C543" s="14">
        <f t="shared" si="206"/>
        <v>1000</v>
      </c>
      <c r="D543" s="58">
        <f t="shared" si="221"/>
        <v>45390</v>
      </c>
      <c r="E543" s="56">
        <f ca="1">IF(D543&lt;$B$1,VLOOKUP(D543,[1]DI!$A$4:$B$15000,2,FALSE),0)</f>
        <v>0.1065</v>
      </c>
      <c r="F543" s="14">
        <f t="shared" ca="1" si="207"/>
        <v>1.00040168</v>
      </c>
      <c r="G543" s="85">
        <f t="shared" ca="1" si="208"/>
        <v>1.2897533919586399</v>
      </c>
      <c r="H543" s="85">
        <f t="shared" ca="1" si="209"/>
        <v>1.2829915176022999</v>
      </c>
      <c r="I543" s="14">
        <f t="shared" ca="1" si="210"/>
        <v>1.0052703999999999</v>
      </c>
      <c r="J543" s="13">
        <f t="shared" si="222"/>
        <v>2.75E-2</v>
      </c>
      <c r="K543" s="29">
        <f t="shared" si="211"/>
        <v>45373</v>
      </c>
      <c r="L543" s="2">
        <f t="shared" si="212"/>
        <v>13</v>
      </c>
      <c r="M543" s="17">
        <f t="shared" si="213"/>
        <v>13</v>
      </c>
      <c r="N543" s="12">
        <f t="shared" si="214"/>
        <v>1.001400474</v>
      </c>
      <c r="O543" s="12">
        <f t="shared" ca="1" si="215"/>
        <v>1.006678255</v>
      </c>
      <c r="P543" s="17">
        <f t="shared" si="216"/>
        <v>0</v>
      </c>
      <c r="Q543" s="14">
        <f t="shared" ca="1" si="217"/>
        <v>6.6782549900000001</v>
      </c>
      <c r="R543" s="20">
        <f t="shared" si="220"/>
        <v>0</v>
      </c>
      <c r="S543" s="14">
        <f t="shared" si="224"/>
        <v>0</v>
      </c>
      <c r="T543" s="4" t="str">
        <f t="shared" si="218"/>
        <v>J=</v>
      </c>
      <c r="U543" s="29">
        <f t="shared" si="219"/>
        <v>45405</v>
      </c>
      <c r="V543" s="3"/>
      <c r="W543" s="3"/>
      <c r="X543" s="117"/>
      <c r="Y543" s="117"/>
      <c r="Z543" s="89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2">
        <f t="shared" si="223"/>
        <v>45394</v>
      </c>
      <c r="B544" s="83">
        <f t="shared" ca="1" si="205"/>
        <v>1007.1910329999999</v>
      </c>
      <c r="C544" s="14">
        <f t="shared" si="206"/>
        <v>1000</v>
      </c>
      <c r="D544" s="58">
        <f t="shared" si="221"/>
        <v>45391</v>
      </c>
      <c r="E544" s="56">
        <f ca="1">IF(D544&lt;$B$1,VLOOKUP(D544,[1]DI!$A$4:$B$15000,2,FALSE),0)</f>
        <v>0.1065</v>
      </c>
      <c r="F544" s="14">
        <f t="shared" ca="1" si="207"/>
        <v>1.00040168</v>
      </c>
      <c r="G544" s="85">
        <f t="shared" ca="1" si="208"/>
        <v>1.29027146010112</v>
      </c>
      <c r="H544" s="85">
        <f t="shared" ca="1" si="209"/>
        <v>1.2829915176022999</v>
      </c>
      <c r="I544" s="14">
        <f t="shared" ca="1" si="210"/>
        <v>1.0056741899999999</v>
      </c>
      <c r="J544" s="13">
        <f t="shared" si="222"/>
        <v>2.75E-2</v>
      </c>
      <c r="K544" s="29">
        <f t="shared" si="211"/>
        <v>45373</v>
      </c>
      <c r="L544" s="2">
        <f t="shared" si="212"/>
        <v>14</v>
      </c>
      <c r="M544" s="17">
        <f t="shared" si="213"/>
        <v>14</v>
      </c>
      <c r="N544" s="12">
        <f t="shared" si="214"/>
        <v>1.0015082850000001</v>
      </c>
      <c r="O544" s="12">
        <f t="shared" ca="1" si="215"/>
        <v>1.007191033</v>
      </c>
      <c r="P544" s="17">
        <f t="shared" si="216"/>
        <v>0</v>
      </c>
      <c r="Q544" s="14">
        <f t="shared" ca="1" si="217"/>
        <v>7.191033</v>
      </c>
      <c r="R544" s="20">
        <f t="shared" si="220"/>
        <v>0</v>
      </c>
      <c r="S544" s="14">
        <f t="shared" si="224"/>
        <v>0</v>
      </c>
      <c r="T544" s="4" t="str">
        <f t="shared" si="218"/>
        <v>J=</v>
      </c>
      <c r="U544" s="29">
        <f t="shared" si="219"/>
        <v>45405</v>
      </c>
      <c r="V544" s="3"/>
      <c r="W544" s="3"/>
      <c r="X544" s="117"/>
      <c r="Y544" s="117"/>
      <c r="Z544" s="89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2">
        <f t="shared" si="223"/>
        <v>45397</v>
      </c>
      <c r="B545" s="83">
        <f t="shared" ca="1" si="205"/>
        <v>1007.704079</v>
      </c>
      <c r="C545" s="14">
        <f t="shared" si="206"/>
        <v>1000</v>
      </c>
      <c r="D545" s="58">
        <f t="shared" si="221"/>
        <v>45392</v>
      </c>
      <c r="E545" s="56">
        <f ca="1">IF(D545&lt;$B$1,VLOOKUP(D545,[1]DI!$A$4:$B$15000,2,FALSE),0)</f>
        <v>0.1065</v>
      </c>
      <c r="F545" s="14">
        <f t="shared" ca="1" si="207"/>
        <v>1.00040168</v>
      </c>
      <c r="G545" s="85">
        <f t="shared" ca="1" si="208"/>
        <v>1.29078973634121</v>
      </c>
      <c r="H545" s="85">
        <f t="shared" ca="1" si="209"/>
        <v>1.2829915176022999</v>
      </c>
      <c r="I545" s="14">
        <f t="shared" ca="1" si="210"/>
        <v>1.00607815</v>
      </c>
      <c r="J545" s="13">
        <f t="shared" si="222"/>
        <v>2.75E-2</v>
      </c>
      <c r="K545" s="29">
        <f t="shared" si="211"/>
        <v>45373</v>
      </c>
      <c r="L545" s="2">
        <f t="shared" si="212"/>
        <v>15</v>
      </c>
      <c r="M545" s="17">
        <f t="shared" si="213"/>
        <v>15</v>
      </c>
      <c r="N545" s="12">
        <f t="shared" si="214"/>
        <v>1.001616106</v>
      </c>
      <c r="O545" s="12">
        <f t="shared" ca="1" si="215"/>
        <v>1.007704079</v>
      </c>
      <c r="P545" s="17">
        <f t="shared" si="216"/>
        <v>0</v>
      </c>
      <c r="Q545" s="14">
        <f t="shared" ca="1" si="217"/>
        <v>7.7040790000000001</v>
      </c>
      <c r="R545" s="20">
        <f t="shared" si="220"/>
        <v>0</v>
      </c>
      <c r="S545" s="14">
        <f t="shared" si="224"/>
        <v>0</v>
      </c>
      <c r="T545" s="4" t="str">
        <f t="shared" si="218"/>
        <v>J=</v>
      </c>
      <c r="U545" s="29">
        <f t="shared" si="219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2">
        <f t="shared" si="223"/>
        <v>45398</v>
      </c>
      <c r="B546" s="83">
        <f t="shared" ca="1" si="205"/>
        <v>1008.21738399</v>
      </c>
      <c r="C546" s="14">
        <f t="shared" si="206"/>
        <v>1000</v>
      </c>
      <c r="D546" s="58">
        <f t="shared" si="221"/>
        <v>45393</v>
      </c>
      <c r="E546" s="56">
        <f ca="1">IF(D546&lt;$B$1,VLOOKUP(D546,[1]DI!$A$4:$B$15000,2,FALSE),0)</f>
        <v>0.1065</v>
      </c>
      <c r="F546" s="14">
        <f t="shared" ca="1" si="207"/>
        <v>1.00040168</v>
      </c>
      <c r="G546" s="85">
        <f t="shared" ca="1" si="208"/>
        <v>1.2913082207625</v>
      </c>
      <c r="H546" s="85">
        <f t="shared" ca="1" si="209"/>
        <v>1.2829915176022999</v>
      </c>
      <c r="I546" s="14">
        <f t="shared" ca="1" si="210"/>
        <v>1.00648227</v>
      </c>
      <c r="J546" s="13">
        <f t="shared" si="222"/>
        <v>2.75E-2</v>
      </c>
      <c r="K546" s="29">
        <f t="shared" si="211"/>
        <v>45373</v>
      </c>
      <c r="L546" s="2">
        <f t="shared" si="212"/>
        <v>16</v>
      </c>
      <c r="M546" s="17">
        <f t="shared" si="213"/>
        <v>16</v>
      </c>
      <c r="N546" s="12">
        <f t="shared" si="214"/>
        <v>1.0017239389999999</v>
      </c>
      <c r="O546" s="12">
        <f t="shared" ca="1" si="215"/>
        <v>1.0082173839999999</v>
      </c>
      <c r="P546" s="17">
        <f t="shared" si="216"/>
        <v>0</v>
      </c>
      <c r="Q546" s="14">
        <f t="shared" ca="1" si="217"/>
        <v>8.2173839900000001</v>
      </c>
      <c r="R546" s="20">
        <f t="shared" si="220"/>
        <v>0</v>
      </c>
      <c r="S546" s="14">
        <f t="shared" si="224"/>
        <v>0</v>
      </c>
      <c r="T546" s="4" t="str">
        <f t="shared" si="218"/>
        <v>J=</v>
      </c>
      <c r="U546" s="29">
        <f t="shared" si="219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2">
        <f t="shared" si="223"/>
        <v>45399</v>
      </c>
      <c r="B547" s="83">
        <f t="shared" ca="1" si="205"/>
        <v>1008.73095899</v>
      </c>
      <c r="C547" s="14">
        <f t="shared" si="206"/>
        <v>1000</v>
      </c>
      <c r="D547" s="58">
        <f t="shared" si="221"/>
        <v>45394</v>
      </c>
      <c r="E547" s="56">
        <f ca="1">IF(D547&lt;$B$1,VLOOKUP(D547,[1]DI!$A$4:$B$15000,2,FALSE),0)</f>
        <v>0.1065</v>
      </c>
      <c r="F547" s="14">
        <f t="shared" ca="1" si="207"/>
        <v>1.00040168</v>
      </c>
      <c r="G547" s="85">
        <f t="shared" ca="1" si="208"/>
        <v>1.29182691344862</v>
      </c>
      <c r="H547" s="85">
        <f t="shared" ca="1" si="209"/>
        <v>1.2829915176022999</v>
      </c>
      <c r="I547" s="14">
        <f t="shared" ca="1" si="210"/>
        <v>1.0068865600000001</v>
      </c>
      <c r="J547" s="13">
        <f t="shared" si="222"/>
        <v>2.75E-2</v>
      </c>
      <c r="K547" s="29">
        <f t="shared" si="211"/>
        <v>45373</v>
      </c>
      <c r="L547" s="2">
        <f t="shared" si="212"/>
        <v>17</v>
      </c>
      <c r="M547" s="17">
        <f t="shared" si="213"/>
        <v>17</v>
      </c>
      <c r="N547" s="12">
        <f t="shared" si="214"/>
        <v>1.0018317839999999</v>
      </c>
      <c r="O547" s="12">
        <f t="shared" ca="1" si="215"/>
        <v>1.008730959</v>
      </c>
      <c r="P547" s="17">
        <f t="shared" si="216"/>
        <v>0</v>
      </c>
      <c r="Q547" s="14">
        <f t="shared" ca="1" si="217"/>
        <v>8.7309589899999995</v>
      </c>
      <c r="R547" s="20">
        <f t="shared" si="220"/>
        <v>0</v>
      </c>
      <c r="S547" s="14">
        <f t="shared" si="224"/>
        <v>0</v>
      </c>
      <c r="T547" s="4" t="str">
        <f t="shared" si="218"/>
        <v>J=</v>
      </c>
      <c r="U547" s="29">
        <f t="shared" si="219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2">
        <f t="shared" si="223"/>
        <v>45400</v>
      </c>
      <c r="B548" s="83">
        <f t="shared" ca="1" si="205"/>
        <v>1009.24478299</v>
      </c>
      <c r="C548" s="14">
        <f t="shared" si="206"/>
        <v>1000</v>
      </c>
      <c r="D548" s="58">
        <f t="shared" si="221"/>
        <v>45397</v>
      </c>
      <c r="E548" s="56">
        <f ca="1">IF(D548&lt;$B$1,VLOOKUP(D548,[1]DI!$A$4:$B$15000,2,FALSE),0)</f>
        <v>0.1065</v>
      </c>
      <c r="F548" s="14">
        <f t="shared" ca="1" si="207"/>
        <v>1.00040168</v>
      </c>
      <c r="G548" s="85">
        <f t="shared" ca="1" si="208"/>
        <v>1.2923458144832101</v>
      </c>
      <c r="H548" s="85">
        <f t="shared" ca="1" si="209"/>
        <v>1.2829915176022999</v>
      </c>
      <c r="I548" s="14">
        <f t="shared" ca="1" si="210"/>
        <v>1.0072909999999999</v>
      </c>
      <c r="J548" s="13">
        <f t="shared" si="222"/>
        <v>2.75E-2</v>
      </c>
      <c r="K548" s="29">
        <f t="shared" si="211"/>
        <v>45373</v>
      </c>
      <c r="L548" s="2">
        <f t="shared" si="212"/>
        <v>18</v>
      </c>
      <c r="M548" s="17">
        <f t="shared" si="213"/>
        <v>18</v>
      </c>
      <c r="N548" s="12">
        <f t="shared" si="214"/>
        <v>1.0019396410000001</v>
      </c>
      <c r="O548" s="12">
        <f t="shared" ca="1" si="215"/>
        <v>1.009244783</v>
      </c>
      <c r="P548" s="17">
        <f t="shared" si="216"/>
        <v>0</v>
      </c>
      <c r="Q548" s="14">
        <f t="shared" ca="1" si="217"/>
        <v>9.2447829899999991</v>
      </c>
      <c r="R548" s="20">
        <f t="shared" si="220"/>
        <v>0</v>
      </c>
      <c r="S548" s="14">
        <f t="shared" si="224"/>
        <v>0</v>
      </c>
      <c r="T548" s="4" t="str">
        <f t="shared" si="218"/>
        <v>J=</v>
      </c>
      <c r="U548" s="29">
        <f t="shared" si="219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2">
        <f t="shared" si="223"/>
        <v>45401</v>
      </c>
      <c r="B549" s="83">
        <f t="shared" ca="1" si="205"/>
        <v>1009.758876</v>
      </c>
      <c r="C549" s="14">
        <f t="shared" si="206"/>
        <v>1000</v>
      </c>
      <c r="D549" s="58">
        <f t="shared" si="221"/>
        <v>45398</v>
      </c>
      <c r="E549" s="56">
        <f ca="1">IF(D549&lt;$B$1,VLOOKUP(D549,[1]DI!$A$4:$B$15000,2,FALSE),0)</f>
        <v>0.1065</v>
      </c>
      <c r="F549" s="14">
        <f t="shared" ca="1" si="207"/>
        <v>1.00040168</v>
      </c>
      <c r="G549" s="85">
        <f t="shared" ca="1" si="208"/>
        <v>1.2928649239499701</v>
      </c>
      <c r="H549" s="85">
        <f t="shared" ca="1" si="209"/>
        <v>1.2829915176022999</v>
      </c>
      <c r="I549" s="14">
        <f t="shared" ca="1" si="210"/>
        <v>1.0076956100000001</v>
      </c>
      <c r="J549" s="13">
        <f t="shared" si="222"/>
        <v>2.75E-2</v>
      </c>
      <c r="K549" s="29">
        <f t="shared" si="211"/>
        <v>45373</v>
      </c>
      <c r="L549" s="2">
        <f t="shared" si="212"/>
        <v>19</v>
      </c>
      <c r="M549" s="17">
        <f t="shared" si="213"/>
        <v>19</v>
      </c>
      <c r="N549" s="12">
        <f t="shared" si="214"/>
        <v>1.0020475090000001</v>
      </c>
      <c r="O549" s="12">
        <f t="shared" ca="1" si="215"/>
        <v>1.009758876</v>
      </c>
      <c r="P549" s="17">
        <f t="shared" si="216"/>
        <v>0</v>
      </c>
      <c r="Q549" s="14">
        <f t="shared" ca="1" si="217"/>
        <v>9.7588760000000008</v>
      </c>
      <c r="R549" s="20">
        <f t="shared" si="220"/>
        <v>0</v>
      </c>
      <c r="S549" s="14">
        <f t="shared" si="224"/>
        <v>0</v>
      </c>
      <c r="T549" s="4" t="str">
        <f t="shared" si="218"/>
        <v>J=</v>
      </c>
      <c r="U549" s="29">
        <f t="shared" si="219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2">
        <f t="shared" si="223"/>
        <v>45404</v>
      </c>
      <c r="B550" s="83">
        <f t="shared" ca="1" si="205"/>
        <v>1010.273227</v>
      </c>
      <c r="C550" s="14">
        <f t="shared" si="206"/>
        <v>1000</v>
      </c>
      <c r="D550" s="58">
        <f t="shared" si="221"/>
        <v>45399</v>
      </c>
      <c r="E550" s="56">
        <f ca="1">IF(D550&lt;$B$1,VLOOKUP(D550,[1]DI!$A$4:$B$15000,2,FALSE),0)</f>
        <v>0.1065</v>
      </c>
      <c r="F550" s="14">
        <f t="shared" ca="1" si="207"/>
        <v>1.00040168</v>
      </c>
      <c r="G550" s="85">
        <f t="shared" ca="1" si="208"/>
        <v>1.29338424193262</v>
      </c>
      <c r="H550" s="85">
        <f t="shared" ca="1" si="209"/>
        <v>1.2829915176022999</v>
      </c>
      <c r="I550" s="14">
        <f t="shared" ca="1" si="210"/>
        <v>1.0081003799999999</v>
      </c>
      <c r="J550" s="13">
        <f t="shared" si="222"/>
        <v>2.75E-2</v>
      </c>
      <c r="K550" s="29">
        <f t="shared" si="211"/>
        <v>45373</v>
      </c>
      <c r="L550" s="2">
        <f t="shared" si="212"/>
        <v>20</v>
      </c>
      <c r="M550" s="17">
        <f t="shared" si="213"/>
        <v>20</v>
      </c>
      <c r="N550" s="12">
        <f t="shared" si="214"/>
        <v>1.002155388</v>
      </c>
      <c r="O550" s="12">
        <f t="shared" ca="1" si="215"/>
        <v>1.0102732270000001</v>
      </c>
      <c r="P550" s="17">
        <f t="shared" si="216"/>
        <v>0</v>
      </c>
      <c r="Q550" s="14">
        <f t="shared" ca="1" si="217"/>
        <v>10.273227</v>
      </c>
      <c r="R550" s="20">
        <f t="shared" si="220"/>
        <v>0</v>
      </c>
      <c r="S550" s="14">
        <f t="shared" si="224"/>
        <v>0</v>
      </c>
      <c r="T550" s="4" t="str">
        <f t="shared" si="218"/>
        <v>J=</v>
      </c>
      <c r="U550" s="29">
        <f t="shared" si="219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2">
        <f t="shared" si="223"/>
        <v>45405</v>
      </c>
      <c r="B551" s="83">
        <f t="shared" ca="1" si="205"/>
        <v>1010.78785</v>
      </c>
      <c r="C551" s="14">
        <f t="shared" si="206"/>
        <v>1000</v>
      </c>
      <c r="D551" s="58">
        <f t="shared" si="221"/>
        <v>45400</v>
      </c>
      <c r="E551" s="56">
        <f ca="1">IF(D551&lt;$B$1,VLOOKUP(D551,[1]DI!$A$4:$B$15000,2,FALSE),0)</f>
        <v>0.1065</v>
      </c>
      <c r="F551" s="14">
        <f t="shared" ca="1" si="207"/>
        <v>1.00040168</v>
      </c>
      <c r="G551" s="85">
        <f t="shared" ca="1" si="208"/>
        <v>1.2939037685149199</v>
      </c>
      <c r="H551" s="85">
        <f t="shared" ca="1" si="209"/>
        <v>1.2829915176022999</v>
      </c>
      <c r="I551" s="14">
        <f t="shared" ca="1" si="210"/>
        <v>1.00850532</v>
      </c>
      <c r="J551" s="13">
        <f t="shared" si="222"/>
        <v>2.75E-2</v>
      </c>
      <c r="K551" s="29">
        <f t="shared" si="211"/>
        <v>45373</v>
      </c>
      <c r="L551" s="2">
        <f t="shared" si="212"/>
        <v>21</v>
      </c>
      <c r="M551" s="17">
        <f t="shared" si="213"/>
        <v>21</v>
      </c>
      <c r="N551" s="12">
        <f t="shared" si="214"/>
        <v>1.00226328</v>
      </c>
      <c r="O551" s="12">
        <f t="shared" ca="1" si="215"/>
        <v>1.01078785</v>
      </c>
      <c r="P551" s="17">
        <f t="shared" si="216"/>
        <v>26</v>
      </c>
      <c r="Q551" s="14">
        <f t="shared" ca="1" si="217"/>
        <v>10.787850000000001</v>
      </c>
      <c r="R551" s="20">
        <f t="shared" si="220"/>
        <v>0</v>
      </c>
      <c r="S551" s="14">
        <f t="shared" si="224"/>
        <v>0</v>
      </c>
      <c r="T551" s="4" t="str">
        <f t="shared" si="218"/>
        <v>J=</v>
      </c>
      <c r="U551" s="29">
        <f t="shared" si="219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2">
        <f t="shared" si="223"/>
        <v>45406</v>
      </c>
      <c r="B552" s="83">
        <f t="shared" ca="1" si="205"/>
        <v>1000.50938199</v>
      </c>
      <c r="C552" s="14">
        <f t="shared" si="206"/>
        <v>1000</v>
      </c>
      <c r="D552" s="58">
        <f t="shared" si="221"/>
        <v>45401</v>
      </c>
      <c r="E552" s="56">
        <f ca="1">IF(D552&lt;$B$1,VLOOKUP(D552,[1]DI!$A$4:$B$15000,2,FALSE),0)</f>
        <v>0.1065</v>
      </c>
      <c r="F552" s="14">
        <f t="shared" ca="1" si="207"/>
        <v>1.00040168</v>
      </c>
      <c r="G552" s="85">
        <f t="shared" ca="1" si="208"/>
        <v>1.29442350378066</v>
      </c>
      <c r="H552" s="85">
        <f t="shared" ca="1" si="209"/>
        <v>1.2939037685149199</v>
      </c>
      <c r="I552" s="14">
        <f t="shared" ca="1" si="210"/>
        <v>1.00040168</v>
      </c>
      <c r="J552" s="13">
        <f t="shared" si="222"/>
        <v>2.75E-2</v>
      </c>
      <c r="K552" s="29">
        <f t="shared" si="211"/>
        <v>45405</v>
      </c>
      <c r="L552" s="2">
        <f t="shared" si="212"/>
        <v>1</v>
      </c>
      <c r="M552" s="17">
        <f t="shared" si="213"/>
        <v>1</v>
      </c>
      <c r="N552" s="12">
        <f t="shared" si="214"/>
        <v>1.000107659</v>
      </c>
      <c r="O552" s="12">
        <f t="shared" ca="1" si="215"/>
        <v>1.0005093819999999</v>
      </c>
      <c r="P552" s="17">
        <f t="shared" si="216"/>
        <v>0</v>
      </c>
      <c r="Q552" s="14">
        <f t="shared" ca="1" si="217"/>
        <v>0.50938198999999995</v>
      </c>
      <c r="R552" s="20">
        <f t="shared" si="220"/>
        <v>0</v>
      </c>
      <c r="S552" s="14">
        <f t="shared" si="224"/>
        <v>0</v>
      </c>
      <c r="T552" s="4" t="str">
        <f t="shared" si="218"/>
        <v>J=</v>
      </c>
      <c r="U552" s="29">
        <f t="shared" si="219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2">
        <f t="shared" si="223"/>
        <v>45407</v>
      </c>
      <c r="B553" s="83">
        <f t="shared" ca="1" si="205"/>
        <v>1001.0190229999999</v>
      </c>
      <c r="C553" s="14">
        <f t="shared" si="206"/>
        <v>1000</v>
      </c>
      <c r="D553" s="58">
        <f t="shared" si="221"/>
        <v>45404</v>
      </c>
      <c r="E553" s="56">
        <f ca="1">IF(D553&lt;$B$1,VLOOKUP(D553,[1]DI!$A$4:$B$15000,2,FALSE),0)</f>
        <v>0.1065</v>
      </c>
      <c r="F553" s="14">
        <f t="shared" ca="1" si="207"/>
        <v>1.00040168</v>
      </c>
      <c r="G553" s="85">
        <f t="shared" ca="1" si="208"/>
        <v>1.2949434478136601</v>
      </c>
      <c r="H553" s="85">
        <f t="shared" ca="1" si="209"/>
        <v>1.2939037685149199</v>
      </c>
      <c r="I553" s="14">
        <f t="shared" ca="1" si="210"/>
        <v>1.0008035200000001</v>
      </c>
      <c r="J553" s="13">
        <f t="shared" si="222"/>
        <v>2.75E-2</v>
      </c>
      <c r="K553" s="29">
        <f t="shared" si="211"/>
        <v>45405</v>
      </c>
      <c r="L553" s="2">
        <f t="shared" si="212"/>
        <v>2</v>
      </c>
      <c r="M553" s="17">
        <f t="shared" si="213"/>
        <v>2</v>
      </c>
      <c r="N553" s="12">
        <f t="shared" si="214"/>
        <v>1.0002153300000001</v>
      </c>
      <c r="O553" s="12">
        <f t="shared" ca="1" si="215"/>
        <v>1.001019023</v>
      </c>
      <c r="P553" s="17">
        <f t="shared" si="216"/>
        <v>0</v>
      </c>
      <c r="Q553" s="14">
        <f t="shared" ca="1" si="217"/>
        <v>1.019023</v>
      </c>
      <c r="R553" s="20">
        <f t="shared" si="220"/>
        <v>0</v>
      </c>
      <c r="S553" s="14">
        <f t="shared" si="224"/>
        <v>0</v>
      </c>
      <c r="T553" s="4" t="str">
        <f t="shared" si="218"/>
        <v>J=</v>
      </c>
      <c r="U553" s="29">
        <f t="shared" si="219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2">
        <f t="shared" si="223"/>
        <v>45408</v>
      </c>
      <c r="B554" s="83">
        <f t="shared" ca="1" si="205"/>
        <v>1001.528921</v>
      </c>
      <c r="C554" s="14">
        <f t="shared" si="206"/>
        <v>1000</v>
      </c>
      <c r="D554" s="58">
        <f t="shared" si="221"/>
        <v>45405</v>
      </c>
      <c r="E554" s="56">
        <f ca="1">IF(D554&lt;$B$1,VLOOKUP(D554,[1]DI!$A$4:$B$15000,2,FALSE),0)</f>
        <v>0.1065</v>
      </c>
      <c r="F554" s="14">
        <f t="shared" ca="1" si="207"/>
        <v>1.00040168</v>
      </c>
      <c r="G554" s="85">
        <f t="shared" ca="1" si="208"/>
        <v>1.29546360069778</v>
      </c>
      <c r="H554" s="85">
        <f t="shared" ca="1" si="209"/>
        <v>1.2939037685149199</v>
      </c>
      <c r="I554" s="14">
        <f t="shared" ca="1" si="210"/>
        <v>1.0012055200000001</v>
      </c>
      <c r="J554" s="13">
        <f t="shared" si="222"/>
        <v>2.75E-2</v>
      </c>
      <c r="K554" s="29">
        <f t="shared" si="211"/>
        <v>45405</v>
      </c>
      <c r="L554" s="2">
        <f t="shared" si="212"/>
        <v>3</v>
      </c>
      <c r="M554" s="17">
        <f t="shared" si="213"/>
        <v>3</v>
      </c>
      <c r="N554" s="12">
        <f t="shared" si="214"/>
        <v>1.000323012</v>
      </c>
      <c r="O554" s="12">
        <f t="shared" ca="1" si="215"/>
        <v>1.001528921</v>
      </c>
      <c r="P554" s="17">
        <f t="shared" si="216"/>
        <v>0</v>
      </c>
      <c r="Q554" s="14">
        <f t="shared" ca="1" si="217"/>
        <v>1.528921</v>
      </c>
      <c r="R554" s="20">
        <f t="shared" si="220"/>
        <v>0</v>
      </c>
      <c r="S554" s="14">
        <f t="shared" si="224"/>
        <v>0</v>
      </c>
      <c r="T554" s="4" t="str">
        <f t="shared" si="218"/>
        <v>J=</v>
      </c>
      <c r="U554" s="29">
        <f t="shared" si="219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2">
        <f t="shared" si="223"/>
        <v>45411</v>
      </c>
      <c r="B555" s="83">
        <f t="shared" ca="1" si="205"/>
        <v>1002.039088</v>
      </c>
      <c r="C555" s="14">
        <f t="shared" si="206"/>
        <v>1000</v>
      </c>
      <c r="D555" s="58">
        <f t="shared" si="221"/>
        <v>45406</v>
      </c>
      <c r="E555" s="56">
        <f ca="1">IF(D555&lt;$B$1,VLOOKUP(D555,[1]DI!$A$4:$B$15000,2,FALSE),0)</f>
        <v>0.1065</v>
      </c>
      <c r="F555" s="14">
        <f t="shared" ca="1" si="207"/>
        <v>1.00040168</v>
      </c>
      <c r="G555" s="85">
        <f t="shared" ca="1" si="208"/>
        <v>1.2959839625169101</v>
      </c>
      <c r="H555" s="85">
        <f t="shared" ca="1" si="209"/>
        <v>1.2939037685149199</v>
      </c>
      <c r="I555" s="14">
        <f t="shared" ca="1" si="210"/>
        <v>1.0016076899999999</v>
      </c>
      <c r="J555" s="13">
        <f t="shared" si="222"/>
        <v>2.75E-2</v>
      </c>
      <c r="K555" s="29">
        <f t="shared" si="211"/>
        <v>45405</v>
      </c>
      <c r="L555" s="2">
        <f t="shared" si="212"/>
        <v>4</v>
      </c>
      <c r="M555" s="17">
        <f t="shared" si="213"/>
        <v>4</v>
      </c>
      <c r="N555" s="12">
        <f t="shared" si="214"/>
        <v>1.0004307059999999</v>
      </c>
      <c r="O555" s="12">
        <f t="shared" ca="1" si="215"/>
        <v>1.0020390880000001</v>
      </c>
      <c r="P555" s="17">
        <f t="shared" si="216"/>
        <v>0</v>
      </c>
      <c r="Q555" s="14">
        <f t="shared" ca="1" si="217"/>
        <v>2.039088</v>
      </c>
      <c r="R555" s="20">
        <f t="shared" si="220"/>
        <v>0</v>
      </c>
      <c r="S555" s="14">
        <f t="shared" si="224"/>
        <v>0</v>
      </c>
      <c r="T555" s="4" t="str">
        <f t="shared" si="218"/>
        <v>J=</v>
      </c>
      <c r="U555" s="29">
        <f t="shared" si="219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2">
        <f t="shared" si="223"/>
        <v>45412</v>
      </c>
      <c r="B556" s="83">
        <f t="shared" ca="1" si="205"/>
        <v>1002.549504</v>
      </c>
      <c r="C556" s="14">
        <f t="shared" si="206"/>
        <v>1000</v>
      </c>
      <c r="D556" s="58">
        <f t="shared" si="221"/>
        <v>45407</v>
      </c>
      <c r="E556" s="56">
        <f ca="1">IF(D556&lt;$B$1,VLOOKUP(D556,[1]DI!$A$4:$B$15000,2,FALSE),0)</f>
        <v>0.1065</v>
      </c>
      <c r="F556" s="14">
        <f t="shared" ca="1" si="207"/>
        <v>1.00040168</v>
      </c>
      <c r="G556" s="85">
        <f t="shared" ca="1" si="208"/>
        <v>1.2965045333549701</v>
      </c>
      <c r="H556" s="85">
        <f t="shared" ca="1" si="209"/>
        <v>1.2939037685149199</v>
      </c>
      <c r="I556" s="14">
        <f t="shared" ca="1" si="210"/>
        <v>1.00201001</v>
      </c>
      <c r="J556" s="13">
        <f t="shared" si="222"/>
        <v>2.75E-2</v>
      </c>
      <c r="K556" s="29">
        <f t="shared" si="211"/>
        <v>45405</v>
      </c>
      <c r="L556" s="2">
        <f t="shared" si="212"/>
        <v>5</v>
      </c>
      <c r="M556" s="17">
        <f t="shared" si="213"/>
        <v>5</v>
      </c>
      <c r="N556" s="12">
        <f t="shared" si="214"/>
        <v>1.000538412</v>
      </c>
      <c r="O556" s="12">
        <f t="shared" ca="1" si="215"/>
        <v>1.0025495040000001</v>
      </c>
      <c r="P556" s="17">
        <f t="shared" si="216"/>
        <v>0</v>
      </c>
      <c r="Q556" s="14">
        <f t="shared" ca="1" si="217"/>
        <v>2.5495040000000002</v>
      </c>
      <c r="R556" s="20">
        <f t="shared" si="220"/>
        <v>0</v>
      </c>
      <c r="S556" s="14">
        <f t="shared" si="224"/>
        <v>0</v>
      </c>
      <c r="T556" s="4" t="str">
        <f t="shared" si="218"/>
        <v>J=</v>
      </c>
      <c r="U556" s="29">
        <f t="shared" si="219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2">
        <f t="shared" si="223"/>
        <v>45414</v>
      </c>
      <c r="B557" s="83">
        <f t="shared" ca="1" si="205"/>
        <v>1003.060188</v>
      </c>
      <c r="C557" s="14">
        <f t="shared" si="206"/>
        <v>1000</v>
      </c>
      <c r="D557" s="58">
        <f t="shared" si="221"/>
        <v>45408</v>
      </c>
      <c r="E557" s="56">
        <f ca="1">IF(D557&lt;$B$1,VLOOKUP(D557,[1]DI!$A$4:$B$15000,2,FALSE),0)</f>
        <v>0.1065</v>
      </c>
      <c r="F557" s="14">
        <f t="shared" ca="1" si="207"/>
        <v>1.00040168</v>
      </c>
      <c r="G557" s="85">
        <f t="shared" ca="1" si="208"/>
        <v>1.29702531329593</v>
      </c>
      <c r="H557" s="85">
        <f t="shared" ca="1" si="209"/>
        <v>1.2939037685149199</v>
      </c>
      <c r="I557" s="14">
        <f t="shared" ca="1" si="210"/>
        <v>1.0024124999999999</v>
      </c>
      <c r="J557" s="13">
        <f t="shared" si="222"/>
        <v>2.75E-2</v>
      </c>
      <c r="K557" s="29">
        <f t="shared" si="211"/>
        <v>45405</v>
      </c>
      <c r="L557" s="2">
        <f t="shared" si="212"/>
        <v>6</v>
      </c>
      <c r="M557" s="17">
        <f t="shared" si="213"/>
        <v>6</v>
      </c>
      <c r="N557" s="12">
        <f t="shared" si="214"/>
        <v>1.0006461289999999</v>
      </c>
      <c r="O557" s="12">
        <f t="shared" ca="1" si="215"/>
        <v>1.0030601880000001</v>
      </c>
      <c r="P557" s="17">
        <f t="shared" si="216"/>
        <v>0</v>
      </c>
      <c r="Q557" s="14">
        <f t="shared" ca="1" si="217"/>
        <v>3.0601880000000001</v>
      </c>
      <c r="R557" s="20">
        <f t="shared" si="220"/>
        <v>0</v>
      </c>
      <c r="S557" s="14">
        <f t="shared" si="224"/>
        <v>0</v>
      </c>
      <c r="T557" s="4" t="str">
        <f t="shared" si="218"/>
        <v>J=</v>
      </c>
      <c r="U557" s="29">
        <f t="shared" si="219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2">
        <f t="shared" si="223"/>
        <v>45415</v>
      </c>
      <c r="B558" s="83">
        <f t="shared" ca="1" si="205"/>
        <v>1003.57113</v>
      </c>
      <c r="C558" s="14">
        <f t="shared" si="206"/>
        <v>1000</v>
      </c>
      <c r="D558" s="58">
        <f t="shared" si="221"/>
        <v>45411</v>
      </c>
      <c r="E558" s="56">
        <f ca="1">IF(D558&lt;$B$1,VLOOKUP(D558,[1]DI!$A$4:$B$15000,2,FALSE),0)</f>
        <v>0.1065</v>
      </c>
      <c r="F558" s="14">
        <f t="shared" ca="1" si="207"/>
        <v>1.00040168</v>
      </c>
      <c r="G558" s="85">
        <f t="shared" ca="1" si="208"/>
        <v>1.2975463024237699</v>
      </c>
      <c r="H558" s="85">
        <f t="shared" ca="1" si="209"/>
        <v>1.2939037685149199</v>
      </c>
      <c r="I558" s="14">
        <f t="shared" ca="1" si="210"/>
        <v>1.00281515</v>
      </c>
      <c r="J558" s="13">
        <f t="shared" si="222"/>
        <v>2.75E-2</v>
      </c>
      <c r="K558" s="29">
        <f t="shared" si="211"/>
        <v>45405</v>
      </c>
      <c r="L558" s="2">
        <f t="shared" si="212"/>
        <v>7</v>
      </c>
      <c r="M558" s="17">
        <f t="shared" si="213"/>
        <v>7</v>
      </c>
      <c r="N558" s="12">
        <f t="shared" si="214"/>
        <v>1.0007538579999999</v>
      </c>
      <c r="O558" s="12">
        <f t="shared" ca="1" si="215"/>
        <v>1.0035711300000001</v>
      </c>
      <c r="P558" s="17">
        <f t="shared" si="216"/>
        <v>0</v>
      </c>
      <c r="Q558" s="14">
        <f t="shared" ca="1" si="217"/>
        <v>3.5711300000000001</v>
      </c>
      <c r="R558" s="20">
        <f t="shared" si="220"/>
        <v>0</v>
      </c>
      <c r="S558" s="14">
        <f t="shared" si="224"/>
        <v>0</v>
      </c>
      <c r="T558" s="4" t="str">
        <f t="shared" si="218"/>
        <v>J=</v>
      </c>
      <c r="U558" s="29">
        <f t="shared" si="219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2">
        <f t="shared" si="223"/>
        <v>45418</v>
      </c>
      <c r="B559" s="83">
        <f t="shared" ca="1" si="205"/>
        <v>1004.0823309899999</v>
      </c>
      <c r="C559" s="14">
        <f t="shared" si="206"/>
        <v>1000</v>
      </c>
      <c r="D559" s="58">
        <f t="shared" si="221"/>
        <v>45412</v>
      </c>
      <c r="E559" s="56">
        <f ca="1">IF(D559&lt;$B$1,VLOOKUP(D559,[1]DI!$A$4:$B$15000,2,FALSE),0)</f>
        <v>0.1065</v>
      </c>
      <c r="F559" s="14">
        <f t="shared" ca="1" si="207"/>
        <v>1.00040168</v>
      </c>
      <c r="G559" s="85">
        <f t="shared" ca="1" si="208"/>
        <v>1.29806750082253</v>
      </c>
      <c r="H559" s="85">
        <f t="shared" ca="1" si="209"/>
        <v>1.2939037685149199</v>
      </c>
      <c r="I559" s="14">
        <f t="shared" ca="1" si="210"/>
        <v>1.00321796</v>
      </c>
      <c r="J559" s="13">
        <f t="shared" si="222"/>
        <v>2.75E-2</v>
      </c>
      <c r="K559" s="29">
        <f t="shared" si="211"/>
        <v>45405</v>
      </c>
      <c r="L559" s="2">
        <f t="shared" si="212"/>
        <v>8</v>
      </c>
      <c r="M559" s="17">
        <f t="shared" si="213"/>
        <v>8</v>
      </c>
      <c r="N559" s="12">
        <f t="shared" si="214"/>
        <v>1.000861598</v>
      </c>
      <c r="O559" s="12">
        <f t="shared" ca="1" si="215"/>
        <v>1.004082331</v>
      </c>
      <c r="P559" s="17">
        <f t="shared" si="216"/>
        <v>0</v>
      </c>
      <c r="Q559" s="14">
        <f t="shared" ca="1" si="217"/>
        <v>4.08233099</v>
      </c>
      <c r="R559" s="20">
        <f t="shared" si="220"/>
        <v>0</v>
      </c>
      <c r="S559" s="14">
        <f t="shared" si="224"/>
        <v>0</v>
      </c>
      <c r="T559" s="4" t="str">
        <f t="shared" si="218"/>
        <v>J=</v>
      </c>
      <c r="U559" s="29">
        <f t="shared" si="219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2">
        <f t="shared" si="223"/>
        <v>45419</v>
      </c>
      <c r="B560" s="83">
        <f t="shared" ca="1" si="205"/>
        <v>1004.59378999</v>
      </c>
      <c r="C560" s="14">
        <f t="shared" si="206"/>
        <v>1000</v>
      </c>
      <c r="D560" s="58">
        <f t="shared" si="221"/>
        <v>45414</v>
      </c>
      <c r="E560" s="56">
        <f ca="1">IF(D560&lt;$B$1,VLOOKUP(D560,[1]DI!$A$4:$B$15000,2,FALSE),0)</f>
        <v>0.1065</v>
      </c>
      <c r="F560" s="14">
        <f t="shared" ca="1" si="207"/>
        <v>1.00040168</v>
      </c>
      <c r="G560" s="85">
        <f t="shared" ca="1" si="208"/>
        <v>1.2985889085762601</v>
      </c>
      <c r="H560" s="85">
        <f t="shared" ca="1" si="209"/>
        <v>1.2939037685149199</v>
      </c>
      <c r="I560" s="14">
        <f t="shared" ca="1" si="210"/>
        <v>1.0036209300000001</v>
      </c>
      <c r="J560" s="13">
        <f t="shared" si="222"/>
        <v>2.75E-2</v>
      </c>
      <c r="K560" s="29">
        <f t="shared" si="211"/>
        <v>45405</v>
      </c>
      <c r="L560" s="2">
        <f t="shared" si="212"/>
        <v>9</v>
      </c>
      <c r="M560" s="17">
        <f t="shared" si="213"/>
        <v>9</v>
      </c>
      <c r="N560" s="12">
        <f t="shared" si="214"/>
        <v>1.0009693500000001</v>
      </c>
      <c r="O560" s="12">
        <f t="shared" ca="1" si="215"/>
        <v>1.0045937899999999</v>
      </c>
      <c r="P560" s="17">
        <f t="shared" si="216"/>
        <v>0</v>
      </c>
      <c r="Q560" s="14">
        <f t="shared" ca="1" si="217"/>
        <v>4.5937899900000003</v>
      </c>
      <c r="R560" s="20">
        <f t="shared" si="220"/>
        <v>0</v>
      </c>
      <c r="S560" s="14">
        <f t="shared" si="224"/>
        <v>0</v>
      </c>
      <c r="T560" s="4" t="str">
        <f t="shared" si="218"/>
        <v>J=</v>
      </c>
      <c r="U560" s="29">
        <f t="shared" si="219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2">
        <f t="shared" si="223"/>
        <v>45420</v>
      </c>
      <c r="B561" s="83">
        <f t="shared" ca="1" si="205"/>
        <v>1005.10551799</v>
      </c>
      <c r="C561" s="14">
        <f t="shared" si="206"/>
        <v>1000</v>
      </c>
      <c r="D561" s="58">
        <f t="shared" si="221"/>
        <v>45415</v>
      </c>
      <c r="E561" s="56">
        <f ca="1">IF(D561&lt;$B$1,VLOOKUP(D561,[1]DI!$A$4:$B$15000,2,FALSE),0)</f>
        <v>0.1065</v>
      </c>
      <c r="F561" s="14">
        <f t="shared" ca="1" si="207"/>
        <v>1.00040168</v>
      </c>
      <c r="G561" s="85">
        <f t="shared" ca="1" si="208"/>
        <v>1.2991105257690601</v>
      </c>
      <c r="H561" s="85">
        <f t="shared" ca="1" si="209"/>
        <v>1.2939037685149199</v>
      </c>
      <c r="I561" s="14">
        <f t="shared" ca="1" si="210"/>
        <v>1.00402407</v>
      </c>
      <c r="J561" s="13">
        <f t="shared" si="222"/>
        <v>2.75E-2</v>
      </c>
      <c r="K561" s="29">
        <f t="shared" si="211"/>
        <v>45405</v>
      </c>
      <c r="L561" s="2">
        <f t="shared" si="212"/>
        <v>10</v>
      </c>
      <c r="M561" s="17">
        <f t="shared" si="213"/>
        <v>10</v>
      </c>
      <c r="N561" s="12">
        <f t="shared" si="214"/>
        <v>1.0010771140000001</v>
      </c>
      <c r="O561" s="12">
        <f t="shared" ca="1" si="215"/>
        <v>1.0051055179999999</v>
      </c>
      <c r="P561" s="17">
        <f t="shared" si="216"/>
        <v>0</v>
      </c>
      <c r="Q561" s="14">
        <f t="shared" ca="1" si="217"/>
        <v>5.1055179900000001</v>
      </c>
      <c r="R561" s="20">
        <f t="shared" si="220"/>
        <v>0</v>
      </c>
      <c r="S561" s="14">
        <f t="shared" si="224"/>
        <v>0</v>
      </c>
      <c r="T561" s="4" t="str">
        <f t="shared" si="218"/>
        <v>J=</v>
      </c>
      <c r="U561" s="29">
        <f t="shared" si="219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2">
        <f t="shared" si="223"/>
        <v>45421</v>
      </c>
      <c r="B562" s="83">
        <f t="shared" ca="1" si="205"/>
        <v>1005.617495</v>
      </c>
      <c r="C562" s="14">
        <f t="shared" si="206"/>
        <v>1000</v>
      </c>
      <c r="D562" s="58">
        <f t="shared" si="221"/>
        <v>45418</v>
      </c>
      <c r="E562" s="56">
        <f ca="1">IF(D562&lt;$B$1,VLOOKUP(D562,[1]DI!$A$4:$B$15000,2,FALSE),0)</f>
        <v>0.1065</v>
      </c>
      <c r="F562" s="14">
        <f t="shared" ca="1" si="207"/>
        <v>1.00040168</v>
      </c>
      <c r="G562" s="85">
        <f t="shared" ca="1" si="208"/>
        <v>1.2996323524850499</v>
      </c>
      <c r="H562" s="85">
        <f t="shared" ca="1" si="209"/>
        <v>1.2939037685149199</v>
      </c>
      <c r="I562" s="14">
        <f t="shared" ca="1" si="210"/>
        <v>1.00442736</v>
      </c>
      <c r="J562" s="13">
        <f t="shared" si="222"/>
        <v>2.75E-2</v>
      </c>
      <c r="K562" s="29">
        <f t="shared" si="211"/>
        <v>45405</v>
      </c>
      <c r="L562" s="2">
        <f t="shared" si="212"/>
        <v>11</v>
      </c>
      <c r="M562" s="17">
        <f t="shared" si="213"/>
        <v>11</v>
      </c>
      <c r="N562" s="12">
        <f t="shared" si="214"/>
        <v>1.0011848889999999</v>
      </c>
      <c r="O562" s="12">
        <f t="shared" ca="1" si="215"/>
        <v>1.0056174950000001</v>
      </c>
      <c r="P562" s="17">
        <f t="shared" si="216"/>
        <v>0</v>
      </c>
      <c r="Q562" s="14">
        <f t="shared" ca="1" si="217"/>
        <v>5.6174949999999999</v>
      </c>
      <c r="R562" s="20">
        <f t="shared" si="220"/>
        <v>0</v>
      </c>
      <c r="S562" s="14">
        <f t="shared" si="224"/>
        <v>0</v>
      </c>
      <c r="T562" s="4" t="str">
        <f t="shared" si="218"/>
        <v>J=</v>
      </c>
      <c r="U562" s="29">
        <f t="shared" si="219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2">
        <f t="shared" si="223"/>
        <v>45422</v>
      </c>
      <c r="B563" s="83">
        <f t="shared" ca="1" si="205"/>
        <v>1006.129741</v>
      </c>
      <c r="C563" s="14">
        <f t="shared" si="206"/>
        <v>1000</v>
      </c>
      <c r="D563" s="58">
        <f t="shared" si="221"/>
        <v>45419</v>
      </c>
      <c r="E563" s="56">
        <f ca="1">IF(D563&lt;$B$1,VLOOKUP(D563,[1]DI!$A$4:$B$15000,2,FALSE),0)</f>
        <v>0.1065</v>
      </c>
      <c r="F563" s="14">
        <f t="shared" ca="1" si="207"/>
        <v>1.00040168</v>
      </c>
      <c r="G563" s="85">
        <f t="shared" ca="1" si="208"/>
        <v>1.3001543888084</v>
      </c>
      <c r="H563" s="85">
        <f t="shared" ca="1" si="209"/>
        <v>1.2939037685149199</v>
      </c>
      <c r="I563" s="14">
        <f t="shared" ca="1" si="210"/>
        <v>1.00483082</v>
      </c>
      <c r="J563" s="13">
        <f t="shared" si="222"/>
        <v>2.75E-2</v>
      </c>
      <c r="K563" s="29">
        <f t="shared" si="211"/>
        <v>45405</v>
      </c>
      <c r="L563" s="2">
        <f t="shared" si="212"/>
        <v>12</v>
      </c>
      <c r="M563" s="17">
        <f t="shared" si="213"/>
        <v>12</v>
      </c>
      <c r="N563" s="12">
        <f t="shared" si="214"/>
        <v>1.001292676</v>
      </c>
      <c r="O563" s="12">
        <f t="shared" ca="1" si="215"/>
        <v>1.0061297410000001</v>
      </c>
      <c r="P563" s="17">
        <f t="shared" si="216"/>
        <v>0</v>
      </c>
      <c r="Q563" s="14">
        <f t="shared" ca="1" si="217"/>
        <v>6.1297410000000001</v>
      </c>
      <c r="R563" s="20">
        <f t="shared" si="220"/>
        <v>0</v>
      </c>
      <c r="S563" s="14">
        <f t="shared" si="224"/>
        <v>0</v>
      </c>
      <c r="T563" s="4" t="str">
        <f t="shared" si="218"/>
        <v>J=</v>
      </c>
      <c r="U563" s="29">
        <f t="shared" si="219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2">
        <f t="shared" si="223"/>
        <v>45425</v>
      </c>
      <c r="B564" s="83">
        <f t="shared" ca="1" si="205"/>
        <v>1006.642245</v>
      </c>
      <c r="C564" s="14">
        <f t="shared" si="206"/>
        <v>1000</v>
      </c>
      <c r="D564" s="58">
        <f t="shared" si="221"/>
        <v>45420</v>
      </c>
      <c r="E564" s="56">
        <f ca="1">IF(D564&lt;$B$1,VLOOKUP(D564,[1]DI!$A$4:$B$15000,2,FALSE),0)</f>
        <v>0.1065</v>
      </c>
      <c r="F564" s="14">
        <f t="shared" ca="1" si="207"/>
        <v>1.00040168</v>
      </c>
      <c r="G564" s="85">
        <f t="shared" ca="1" si="208"/>
        <v>1.3006766348233001</v>
      </c>
      <c r="H564" s="85">
        <f t="shared" ca="1" si="209"/>
        <v>1.2939037685149199</v>
      </c>
      <c r="I564" s="14">
        <f t="shared" ca="1" si="210"/>
        <v>1.00523444</v>
      </c>
      <c r="J564" s="13">
        <f t="shared" si="222"/>
        <v>2.75E-2</v>
      </c>
      <c r="K564" s="29">
        <f t="shared" si="211"/>
        <v>45405</v>
      </c>
      <c r="L564" s="2">
        <f t="shared" si="212"/>
        <v>13</v>
      </c>
      <c r="M564" s="17">
        <f t="shared" si="213"/>
        <v>13</v>
      </c>
      <c r="N564" s="12">
        <f t="shared" si="214"/>
        <v>1.001400474</v>
      </c>
      <c r="O564" s="12">
        <f t="shared" ca="1" si="215"/>
        <v>1.0066422450000001</v>
      </c>
      <c r="P564" s="17">
        <f t="shared" si="216"/>
        <v>0</v>
      </c>
      <c r="Q564" s="14">
        <f t="shared" ca="1" si="217"/>
        <v>6.642245</v>
      </c>
      <c r="R564" s="20">
        <f t="shared" si="220"/>
        <v>0</v>
      </c>
      <c r="S564" s="14">
        <f t="shared" si="224"/>
        <v>0</v>
      </c>
      <c r="T564" s="4" t="str">
        <f t="shared" si="218"/>
        <v>J=</v>
      </c>
      <c r="U564" s="29">
        <f t="shared" si="219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2">
        <f t="shared" si="223"/>
        <v>45426</v>
      </c>
      <c r="B565" s="83">
        <f t="shared" ca="1" si="205"/>
        <v>1007.155019</v>
      </c>
      <c r="C565" s="14">
        <f t="shared" si="206"/>
        <v>1000</v>
      </c>
      <c r="D565" s="58">
        <f t="shared" si="221"/>
        <v>45421</v>
      </c>
      <c r="E565" s="56">
        <f ca="1">IF(D565&lt;$B$1,VLOOKUP(D565,[1]DI!$A$4:$B$15000,2,FALSE),0)</f>
        <v>0.104</v>
      </c>
      <c r="F565" s="14">
        <f t="shared" ca="1" si="207"/>
        <v>1.0003926999999999</v>
      </c>
      <c r="G565" s="85">
        <f t="shared" ca="1" si="208"/>
        <v>1.3011990906139801</v>
      </c>
      <c r="H565" s="85">
        <f t="shared" ca="1" si="209"/>
        <v>1.2939037685149199</v>
      </c>
      <c r="I565" s="14">
        <f t="shared" ca="1" si="210"/>
        <v>1.00563823</v>
      </c>
      <c r="J565" s="13">
        <f t="shared" si="222"/>
        <v>2.75E-2</v>
      </c>
      <c r="K565" s="29">
        <f t="shared" si="211"/>
        <v>45405</v>
      </c>
      <c r="L565" s="2">
        <f t="shared" si="212"/>
        <v>14</v>
      </c>
      <c r="M565" s="17">
        <f t="shared" si="213"/>
        <v>14</v>
      </c>
      <c r="N565" s="12">
        <f t="shared" si="214"/>
        <v>1.0015082850000001</v>
      </c>
      <c r="O565" s="12">
        <f t="shared" ca="1" si="215"/>
        <v>1.007155019</v>
      </c>
      <c r="P565" s="17">
        <f t="shared" si="216"/>
        <v>0</v>
      </c>
      <c r="Q565" s="14">
        <f t="shared" ca="1" si="217"/>
        <v>7.1550190000000002</v>
      </c>
      <c r="R565" s="20">
        <f t="shared" si="220"/>
        <v>0</v>
      </c>
      <c r="S565" s="14">
        <f t="shared" si="224"/>
        <v>0</v>
      </c>
      <c r="T565" s="4" t="str">
        <f t="shared" si="218"/>
        <v>J=</v>
      </c>
      <c r="U565" s="29">
        <f t="shared" si="219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2">
        <f t="shared" si="223"/>
        <v>45427</v>
      </c>
      <c r="B566" s="83">
        <f t="shared" ca="1" si="205"/>
        <v>1007.65899599</v>
      </c>
      <c r="C566" s="14">
        <f t="shared" si="206"/>
        <v>1000</v>
      </c>
      <c r="D566" s="58">
        <f t="shared" si="221"/>
        <v>45422</v>
      </c>
      <c r="E566" s="56">
        <f ca="1">IF(D566&lt;$B$1,VLOOKUP(D566,[1]DI!$A$4:$B$15000,2,FALSE),0)</f>
        <v>0.104</v>
      </c>
      <c r="F566" s="14">
        <f t="shared" ca="1" si="207"/>
        <v>1.0003926999999999</v>
      </c>
      <c r="G566" s="85">
        <f t="shared" ca="1" si="208"/>
        <v>1.3017100714968599</v>
      </c>
      <c r="H566" s="85">
        <f t="shared" ca="1" si="209"/>
        <v>1.2939037685149199</v>
      </c>
      <c r="I566" s="14">
        <f t="shared" ca="1" si="210"/>
        <v>1.00603314</v>
      </c>
      <c r="J566" s="13">
        <f t="shared" si="222"/>
        <v>2.75E-2</v>
      </c>
      <c r="K566" s="29">
        <f t="shared" si="211"/>
        <v>45405</v>
      </c>
      <c r="L566" s="2">
        <f t="shared" si="212"/>
        <v>15</v>
      </c>
      <c r="M566" s="17">
        <f t="shared" si="213"/>
        <v>15</v>
      </c>
      <c r="N566" s="12">
        <f t="shared" si="214"/>
        <v>1.001616106</v>
      </c>
      <c r="O566" s="12">
        <f t="shared" ca="1" si="215"/>
        <v>1.007658996</v>
      </c>
      <c r="P566" s="17">
        <f t="shared" si="216"/>
        <v>0</v>
      </c>
      <c r="Q566" s="14">
        <f t="shared" ca="1" si="217"/>
        <v>7.6589959900000002</v>
      </c>
      <c r="R566" s="20">
        <f t="shared" si="220"/>
        <v>0</v>
      </c>
      <c r="S566" s="14">
        <f t="shared" si="224"/>
        <v>0</v>
      </c>
      <c r="T566" s="4" t="str">
        <f t="shared" si="218"/>
        <v>J=</v>
      </c>
      <c r="U566" s="29">
        <f t="shared" si="219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2">
        <f t="shared" si="223"/>
        <v>45428</v>
      </c>
      <c r="B567" s="83">
        <f t="shared" ca="1" si="205"/>
        <v>1008.16323099</v>
      </c>
      <c r="C567" s="14">
        <f t="shared" si="206"/>
        <v>1000</v>
      </c>
      <c r="D567" s="58">
        <f t="shared" si="221"/>
        <v>45425</v>
      </c>
      <c r="E567" s="56">
        <f ca="1">IF(D567&lt;$B$1,VLOOKUP(D567,[1]DI!$A$4:$B$15000,2,FALSE),0)</f>
        <v>0.104</v>
      </c>
      <c r="F567" s="14">
        <f t="shared" ca="1" si="207"/>
        <v>1.0003926999999999</v>
      </c>
      <c r="G567" s="85">
        <f t="shared" ca="1" si="208"/>
        <v>1.3022212530419399</v>
      </c>
      <c r="H567" s="85">
        <f t="shared" ca="1" si="209"/>
        <v>1.2939037685149199</v>
      </c>
      <c r="I567" s="14">
        <f t="shared" ca="1" si="210"/>
        <v>1.0064282099999999</v>
      </c>
      <c r="J567" s="13">
        <f t="shared" si="222"/>
        <v>2.75E-2</v>
      </c>
      <c r="K567" s="29">
        <f t="shared" si="211"/>
        <v>45405</v>
      </c>
      <c r="L567" s="2">
        <f t="shared" si="212"/>
        <v>16</v>
      </c>
      <c r="M567" s="17">
        <f t="shared" si="213"/>
        <v>16</v>
      </c>
      <c r="N567" s="12">
        <f t="shared" si="214"/>
        <v>1.0017239389999999</v>
      </c>
      <c r="O567" s="12">
        <f t="shared" ca="1" si="215"/>
        <v>1.0081632309999999</v>
      </c>
      <c r="P567" s="17">
        <f t="shared" si="216"/>
        <v>0</v>
      </c>
      <c r="Q567" s="14">
        <f t="shared" ca="1" si="217"/>
        <v>8.1632309900000006</v>
      </c>
      <c r="R567" s="20">
        <f t="shared" si="220"/>
        <v>0</v>
      </c>
      <c r="S567" s="14">
        <f t="shared" si="224"/>
        <v>0</v>
      </c>
      <c r="T567" s="4" t="str">
        <f t="shared" si="218"/>
        <v>J=</v>
      </c>
      <c r="U567" s="29">
        <f t="shared" si="219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2">
        <f t="shared" si="223"/>
        <v>45429</v>
      </c>
      <c r="B568" s="83">
        <f t="shared" ca="1" si="205"/>
        <v>1008.66771299</v>
      </c>
      <c r="C568" s="14">
        <f t="shared" si="206"/>
        <v>1000</v>
      </c>
      <c r="D568" s="58">
        <f t="shared" si="221"/>
        <v>45426</v>
      </c>
      <c r="E568" s="56">
        <f ca="1">IF(D568&lt;$B$1,VLOOKUP(D568,[1]DI!$A$4:$B$15000,2,FALSE),0)</f>
        <v>0.104</v>
      </c>
      <c r="F568" s="14">
        <f t="shared" ca="1" si="207"/>
        <v>1.0003926999999999</v>
      </c>
      <c r="G568" s="85">
        <f t="shared" ca="1" si="208"/>
        <v>1.30273263532801</v>
      </c>
      <c r="H568" s="85">
        <f t="shared" ca="1" si="209"/>
        <v>1.2939037685149199</v>
      </c>
      <c r="I568" s="14">
        <f t="shared" ca="1" si="210"/>
        <v>1.0068234300000001</v>
      </c>
      <c r="J568" s="13">
        <f t="shared" si="222"/>
        <v>2.75E-2</v>
      </c>
      <c r="K568" s="29">
        <f t="shared" si="211"/>
        <v>45405</v>
      </c>
      <c r="L568" s="2">
        <f t="shared" si="212"/>
        <v>17</v>
      </c>
      <c r="M568" s="17">
        <f t="shared" si="213"/>
        <v>17</v>
      </c>
      <c r="N568" s="12">
        <f t="shared" si="214"/>
        <v>1.0018317839999999</v>
      </c>
      <c r="O568" s="12">
        <f t="shared" ca="1" si="215"/>
        <v>1.0086677129999999</v>
      </c>
      <c r="P568" s="17">
        <f t="shared" si="216"/>
        <v>0</v>
      </c>
      <c r="Q568" s="14">
        <f t="shared" ca="1" si="217"/>
        <v>8.6677129900000001</v>
      </c>
      <c r="R568" s="20">
        <f t="shared" si="220"/>
        <v>0</v>
      </c>
      <c r="S568" s="14">
        <f t="shared" si="224"/>
        <v>0</v>
      </c>
      <c r="T568" s="4" t="str">
        <f t="shared" si="218"/>
        <v>J=</v>
      </c>
      <c r="U568" s="29">
        <f t="shared" si="219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2">
        <f t="shared" si="223"/>
        <v>45432</v>
      </c>
      <c r="B569" s="83">
        <f t="shared" ca="1" si="205"/>
        <v>1009.17245299</v>
      </c>
      <c r="C569" s="14">
        <f t="shared" si="206"/>
        <v>1000</v>
      </c>
      <c r="D569" s="58">
        <f t="shared" si="221"/>
        <v>45427</v>
      </c>
      <c r="E569" s="56">
        <f ca="1">IF(D569&lt;$B$1,VLOOKUP(D569,[1]DI!$A$4:$B$15000,2,FALSE),0)</f>
        <v>0.104</v>
      </c>
      <c r="F569" s="14">
        <f t="shared" ca="1" si="207"/>
        <v>1.0003926999999999</v>
      </c>
      <c r="G569" s="85">
        <f t="shared" ca="1" si="208"/>
        <v>1.3032442184338999</v>
      </c>
      <c r="H569" s="85">
        <f t="shared" ca="1" si="209"/>
        <v>1.2939037685149199</v>
      </c>
      <c r="I569" s="14">
        <f t="shared" ca="1" si="210"/>
        <v>1.0072188099999999</v>
      </c>
      <c r="J569" s="13">
        <f t="shared" si="222"/>
        <v>2.75E-2</v>
      </c>
      <c r="K569" s="29">
        <f t="shared" si="211"/>
        <v>45405</v>
      </c>
      <c r="L569" s="2">
        <f t="shared" si="212"/>
        <v>18</v>
      </c>
      <c r="M569" s="17">
        <f t="shared" si="213"/>
        <v>18</v>
      </c>
      <c r="N569" s="12">
        <f t="shared" si="214"/>
        <v>1.0019396410000001</v>
      </c>
      <c r="O569" s="12">
        <f t="shared" ca="1" si="215"/>
        <v>1.0091724529999999</v>
      </c>
      <c r="P569" s="17">
        <f t="shared" si="216"/>
        <v>0</v>
      </c>
      <c r="Q569" s="14">
        <f t="shared" ca="1" si="217"/>
        <v>9.17245299</v>
      </c>
      <c r="R569" s="20">
        <f t="shared" si="220"/>
        <v>0</v>
      </c>
      <c r="S569" s="14">
        <f t="shared" si="224"/>
        <v>0</v>
      </c>
      <c r="T569" s="4" t="str">
        <f t="shared" si="218"/>
        <v>J=</v>
      </c>
      <c r="U569" s="29">
        <f t="shared" si="219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2">
        <f t="shared" si="223"/>
        <v>45433</v>
      </c>
      <c r="B570" s="83">
        <f t="shared" ca="1" si="205"/>
        <v>1009.677449</v>
      </c>
      <c r="C570" s="14">
        <f t="shared" si="206"/>
        <v>1000</v>
      </c>
      <c r="D570" s="58">
        <f t="shared" si="221"/>
        <v>45428</v>
      </c>
      <c r="E570" s="56">
        <f ca="1">IF(D570&lt;$B$1,VLOOKUP(D570,[1]DI!$A$4:$B$15000,2,FALSE),0)</f>
        <v>0.104</v>
      </c>
      <c r="F570" s="14">
        <f t="shared" ca="1" si="207"/>
        <v>1.0003926999999999</v>
      </c>
      <c r="G570" s="85">
        <f t="shared" ca="1" si="208"/>
        <v>1.30375600243848</v>
      </c>
      <c r="H570" s="85">
        <f t="shared" ca="1" si="209"/>
        <v>1.2939037685149199</v>
      </c>
      <c r="I570" s="14">
        <f t="shared" ca="1" si="210"/>
        <v>1.0076143500000001</v>
      </c>
      <c r="J570" s="13">
        <f t="shared" si="222"/>
        <v>2.75E-2</v>
      </c>
      <c r="K570" s="29">
        <f t="shared" si="211"/>
        <v>45405</v>
      </c>
      <c r="L570" s="2">
        <f t="shared" si="212"/>
        <v>19</v>
      </c>
      <c r="M570" s="17">
        <f t="shared" si="213"/>
        <v>19</v>
      </c>
      <c r="N570" s="12">
        <f t="shared" si="214"/>
        <v>1.0020475090000001</v>
      </c>
      <c r="O570" s="12">
        <f t="shared" ca="1" si="215"/>
        <v>1.009677449</v>
      </c>
      <c r="P570" s="17">
        <f t="shared" si="216"/>
        <v>0</v>
      </c>
      <c r="Q570" s="14">
        <f t="shared" ca="1" si="217"/>
        <v>9.6774489999999993</v>
      </c>
      <c r="R570" s="20">
        <f t="shared" si="220"/>
        <v>0</v>
      </c>
      <c r="S570" s="14">
        <f t="shared" si="224"/>
        <v>0</v>
      </c>
      <c r="T570" s="4" t="str">
        <f t="shared" si="218"/>
        <v>J=</v>
      </c>
      <c r="U570" s="29">
        <f t="shared" si="219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2">
        <f t="shared" si="223"/>
        <v>45434</v>
      </c>
      <c r="B571" s="83">
        <f t="shared" ca="1" si="205"/>
        <v>1010.182693</v>
      </c>
      <c r="C571" s="14">
        <f t="shared" si="206"/>
        <v>1000</v>
      </c>
      <c r="D571" s="58">
        <f t="shared" si="221"/>
        <v>45429</v>
      </c>
      <c r="E571" s="56">
        <f ca="1">IF(D571&lt;$B$1,VLOOKUP(D571,[1]DI!$A$4:$B$15000,2,FALSE),0)</f>
        <v>0.104</v>
      </c>
      <c r="F571" s="14">
        <f t="shared" ca="1" si="207"/>
        <v>1.0003926999999999</v>
      </c>
      <c r="G571" s="85">
        <f t="shared" ca="1" si="208"/>
        <v>1.30426798742064</v>
      </c>
      <c r="H571" s="85">
        <f t="shared" ca="1" si="209"/>
        <v>1.2939037685149199</v>
      </c>
      <c r="I571" s="14">
        <f t="shared" ca="1" si="210"/>
        <v>1.0080100400000001</v>
      </c>
      <c r="J571" s="13">
        <f t="shared" si="222"/>
        <v>2.75E-2</v>
      </c>
      <c r="K571" s="29">
        <f t="shared" si="211"/>
        <v>45405</v>
      </c>
      <c r="L571" s="2">
        <f t="shared" si="212"/>
        <v>20</v>
      </c>
      <c r="M571" s="17">
        <f t="shared" si="213"/>
        <v>20</v>
      </c>
      <c r="N571" s="12">
        <f t="shared" si="214"/>
        <v>1.002155388</v>
      </c>
      <c r="O571" s="12">
        <f t="shared" ca="1" si="215"/>
        <v>1.010182693</v>
      </c>
      <c r="P571" s="17">
        <f t="shared" si="216"/>
        <v>0</v>
      </c>
      <c r="Q571" s="14">
        <f t="shared" ca="1" si="217"/>
        <v>10.182693</v>
      </c>
      <c r="R571" s="20">
        <f t="shared" si="220"/>
        <v>0</v>
      </c>
      <c r="S571" s="14">
        <f t="shared" si="224"/>
        <v>0</v>
      </c>
      <c r="T571" s="4" t="str">
        <f t="shared" si="218"/>
        <v>J=</v>
      </c>
      <c r="U571" s="29">
        <f t="shared" si="219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2">
        <f t="shared" si="223"/>
        <v>45435</v>
      </c>
      <c r="B572" s="83">
        <f t="shared" ca="1" si="205"/>
        <v>1010.688185</v>
      </c>
      <c r="C572" s="14">
        <f t="shared" si="206"/>
        <v>1000</v>
      </c>
      <c r="D572" s="58">
        <f t="shared" si="221"/>
        <v>45432</v>
      </c>
      <c r="E572" s="56">
        <f ca="1">IF(D572&lt;$B$1,VLOOKUP(D572,[1]DI!$A$4:$B$15000,2,FALSE),0)</f>
        <v>0.104</v>
      </c>
      <c r="F572" s="14">
        <f t="shared" ca="1" si="207"/>
        <v>1.0003926999999999</v>
      </c>
      <c r="G572" s="85">
        <f t="shared" ca="1" si="208"/>
        <v>1.3047801734593001</v>
      </c>
      <c r="H572" s="85">
        <f t="shared" ca="1" si="209"/>
        <v>1.2939037685149199</v>
      </c>
      <c r="I572" s="14">
        <f t="shared" ca="1" si="210"/>
        <v>1.00840588</v>
      </c>
      <c r="J572" s="13">
        <f t="shared" si="222"/>
        <v>2.75E-2</v>
      </c>
      <c r="K572" s="29">
        <f t="shared" si="211"/>
        <v>45405</v>
      </c>
      <c r="L572" s="2">
        <f t="shared" si="212"/>
        <v>21</v>
      </c>
      <c r="M572" s="17">
        <f t="shared" si="213"/>
        <v>21</v>
      </c>
      <c r="N572" s="12">
        <f t="shared" si="214"/>
        <v>1.00226328</v>
      </c>
      <c r="O572" s="12">
        <f t="shared" ca="1" si="215"/>
        <v>1.010688185</v>
      </c>
      <c r="P572" s="17">
        <f t="shared" si="216"/>
        <v>27</v>
      </c>
      <c r="Q572" s="14">
        <f t="shared" ca="1" si="217"/>
        <v>10.688185000000001</v>
      </c>
      <c r="R572" s="20">
        <f t="shared" si="220"/>
        <v>0</v>
      </c>
      <c r="S572" s="14">
        <f t="shared" si="224"/>
        <v>0</v>
      </c>
      <c r="T572" s="4" t="str">
        <f t="shared" si="218"/>
        <v>J=</v>
      </c>
      <c r="U572" s="29">
        <f t="shared" si="219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2">
        <f t="shared" si="223"/>
        <v>45436</v>
      </c>
      <c r="B573" s="83">
        <f t="shared" ca="1" si="205"/>
        <v>1000.500401</v>
      </c>
      <c r="C573" s="14">
        <f t="shared" si="206"/>
        <v>1000</v>
      </c>
      <c r="D573" s="58">
        <f t="shared" si="221"/>
        <v>45433</v>
      </c>
      <c r="E573" s="56">
        <f ca="1">IF(D573&lt;$B$1,VLOOKUP(D573,[1]DI!$A$4:$B$15000,2,FALSE),0)</f>
        <v>0.104</v>
      </c>
      <c r="F573" s="14">
        <f t="shared" ca="1" si="207"/>
        <v>1.0003926999999999</v>
      </c>
      <c r="G573" s="85">
        <f t="shared" ca="1" si="208"/>
        <v>1.30529256063342</v>
      </c>
      <c r="H573" s="85">
        <f t="shared" ca="1" si="209"/>
        <v>1.3047801734593001</v>
      </c>
      <c r="I573" s="14">
        <f t="shared" ca="1" si="210"/>
        <v>1.0003926999999999</v>
      </c>
      <c r="J573" s="13">
        <f t="shared" si="222"/>
        <v>2.75E-2</v>
      </c>
      <c r="K573" s="29">
        <f t="shared" si="211"/>
        <v>45435</v>
      </c>
      <c r="L573" s="2">
        <f t="shared" si="212"/>
        <v>1</v>
      </c>
      <c r="M573" s="17">
        <f t="shared" si="213"/>
        <v>1</v>
      </c>
      <c r="N573" s="12">
        <f t="shared" si="214"/>
        <v>1.000107659</v>
      </c>
      <c r="O573" s="12">
        <f t="shared" ca="1" si="215"/>
        <v>1.000500401</v>
      </c>
      <c r="P573" s="17">
        <f t="shared" si="216"/>
        <v>0</v>
      </c>
      <c r="Q573" s="14">
        <f t="shared" ca="1" si="217"/>
        <v>0.50040099999999998</v>
      </c>
      <c r="R573" s="20">
        <f t="shared" si="220"/>
        <v>0</v>
      </c>
      <c r="S573" s="14">
        <f t="shared" si="224"/>
        <v>0</v>
      </c>
      <c r="T573" s="4" t="str">
        <f t="shared" si="218"/>
        <v>J=</v>
      </c>
      <c r="U573" s="29">
        <f t="shared" si="219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2">
        <f t="shared" si="223"/>
        <v>45439</v>
      </c>
      <c r="B574" s="83">
        <f t="shared" ca="1" si="205"/>
        <v>1001.001049</v>
      </c>
      <c r="C574" s="14">
        <f t="shared" si="206"/>
        <v>1000</v>
      </c>
      <c r="D574" s="58">
        <f t="shared" si="221"/>
        <v>45434</v>
      </c>
      <c r="E574" s="56">
        <f ca="1">IF(D574&lt;$B$1,VLOOKUP(D574,[1]DI!$A$4:$B$15000,2,FALSE),0)</f>
        <v>0.104</v>
      </c>
      <c r="F574" s="14">
        <f t="shared" ca="1" si="207"/>
        <v>1.0003926999999999</v>
      </c>
      <c r="G574" s="85">
        <f t="shared" ca="1" si="208"/>
        <v>1.30580514902198</v>
      </c>
      <c r="H574" s="85">
        <f t="shared" ca="1" si="209"/>
        <v>1.3047801734593001</v>
      </c>
      <c r="I574" s="14">
        <f t="shared" ca="1" si="210"/>
        <v>1.00078555</v>
      </c>
      <c r="J574" s="13">
        <f t="shared" si="222"/>
        <v>2.75E-2</v>
      </c>
      <c r="K574" s="29">
        <f t="shared" si="211"/>
        <v>45435</v>
      </c>
      <c r="L574" s="2">
        <f t="shared" si="212"/>
        <v>2</v>
      </c>
      <c r="M574" s="17">
        <f t="shared" si="213"/>
        <v>2</v>
      </c>
      <c r="N574" s="12">
        <f t="shared" si="214"/>
        <v>1.0002153300000001</v>
      </c>
      <c r="O574" s="12">
        <f t="shared" ca="1" si="215"/>
        <v>1.0010010490000001</v>
      </c>
      <c r="P574" s="17">
        <f t="shared" si="216"/>
        <v>0</v>
      </c>
      <c r="Q574" s="14">
        <f t="shared" ca="1" si="217"/>
        <v>1.0010490000000001</v>
      </c>
      <c r="R574" s="20">
        <f t="shared" si="220"/>
        <v>0</v>
      </c>
      <c r="S574" s="14">
        <f t="shared" si="224"/>
        <v>0</v>
      </c>
      <c r="T574" s="4" t="str">
        <f t="shared" si="218"/>
        <v>J=</v>
      </c>
      <c r="U574" s="29">
        <f t="shared" si="219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2">
        <f t="shared" si="223"/>
        <v>45440</v>
      </c>
      <c r="B575" s="83">
        <f t="shared" ca="1" si="205"/>
        <v>1001.501953</v>
      </c>
      <c r="C575" s="14">
        <f t="shared" si="206"/>
        <v>1000</v>
      </c>
      <c r="D575" s="58">
        <f t="shared" si="221"/>
        <v>45435</v>
      </c>
      <c r="E575" s="56">
        <f ca="1">IF(D575&lt;$B$1,VLOOKUP(D575,[1]DI!$A$4:$B$15000,2,FALSE),0)</f>
        <v>0.104</v>
      </c>
      <c r="F575" s="14">
        <f t="shared" ca="1" si="207"/>
        <v>1.0003926999999999</v>
      </c>
      <c r="G575" s="85">
        <f t="shared" ca="1" si="208"/>
        <v>1.306317938704</v>
      </c>
      <c r="H575" s="85">
        <f t="shared" ca="1" si="209"/>
        <v>1.3047801734593001</v>
      </c>
      <c r="I575" s="14">
        <f t="shared" ca="1" si="210"/>
        <v>1.0011785600000001</v>
      </c>
      <c r="J575" s="13">
        <f t="shared" si="222"/>
        <v>2.75E-2</v>
      </c>
      <c r="K575" s="29">
        <f t="shared" si="211"/>
        <v>45435</v>
      </c>
      <c r="L575" s="2">
        <f t="shared" si="212"/>
        <v>3</v>
      </c>
      <c r="M575" s="17">
        <f t="shared" si="213"/>
        <v>3</v>
      </c>
      <c r="N575" s="12">
        <f t="shared" si="214"/>
        <v>1.000323012</v>
      </c>
      <c r="O575" s="12">
        <f t="shared" ca="1" si="215"/>
        <v>1.001501953</v>
      </c>
      <c r="P575" s="17">
        <f t="shared" si="216"/>
        <v>0</v>
      </c>
      <c r="Q575" s="14">
        <f t="shared" ca="1" si="217"/>
        <v>1.5019530000000001</v>
      </c>
      <c r="R575" s="20">
        <f t="shared" si="220"/>
        <v>0</v>
      </c>
      <c r="S575" s="14">
        <f t="shared" si="224"/>
        <v>0</v>
      </c>
      <c r="T575" s="4" t="str">
        <f t="shared" si="218"/>
        <v>J=</v>
      </c>
      <c r="U575" s="29">
        <f t="shared" si="219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2">
        <f t="shared" si="223"/>
        <v>45441</v>
      </c>
      <c r="B576" s="83">
        <f t="shared" ca="1" si="205"/>
        <v>1002.003113</v>
      </c>
      <c r="C576" s="14">
        <f t="shared" si="206"/>
        <v>1000</v>
      </c>
      <c r="D576" s="58">
        <f t="shared" si="221"/>
        <v>45436</v>
      </c>
      <c r="E576" s="56">
        <f ca="1">IF(D576&lt;$B$1,VLOOKUP(D576,[1]DI!$A$4:$B$15000,2,FALSE),0)</f>
        <v>0.104</v>
      </c>
      <c r="F576" s="14">
        <f t="shared" ca="1" si="207"/>
        <v>1.0003926999999999</v>
      </c>
      <c r="G576" s="85">
        <f t="shared" ca="1" si="208"/>
        <v>1.3068309297585301</v>
      </c>
      <c r="H576" s="85">
        <f t="shared" ca="1" si="209"/>
        <v>1.3047801734593001</v>
      </c>
      <c r="I576" s="14">
        <f t="shared" ca="1" si="210"/>
        <v>1.00157173</v>
      </c>
      <c r="J576" s="13">
        <f t="shared" si="222"/>
        <v>2.75E-2</v>
      </c>
      <c r="K576" s="29">
        <f t="shared" si="211"/>
        <v>45435</v>
      </c>
      <c r="L576" s="2">
        <f t="shared" si="212"/>
        <v>4</v>
      </c>
      <c r="M576" s="17">
        <f t="shared" si="213"/>
        <v>4</v>
      </c>
      <c r="N576" s="12">
        <f t="shared" si="214"/>
        <v>1.0004307059999999</v>
      </c>
      <c r="O576" s="12">
        <f t="shared" ca="1" si="215"/>
        <v>1.002003113</v>
      </c>
      <c r="P576" s="17">
        <f t="shared" si="216"/>
        <v>0</v>
      </c>
      <c r="Q576" s="14">
        <f t="shared" ca="1" si="217"/>
        <v>2.0031129999999999</v>
      </c>
      <c r="R576" s="20">
        <f t="shared" si="220"/>
        <v>0</v>
      </c>
      <c r="S576" s="14">
        <f t="shared" si="224"/>
        <v>0</v>
      </c>
      <c r="T576" s="4" t="str">
        <f t="shared" si="218"/>
        <v>J=</v>
      </c>
      <c r="U576" s="29">
        <f t="shared" si="219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2">
        <f t="shared" si="223"/>
        <v>45443</v>
      </c>
      <c r="B577" s="83">
        <f t="shared" ca="1" si="205"/>
        <v>1002.50451</v>
      </c>
      <c r="C577" s="14">
        <f t="shared" si="206"/>
        <v>1000</v>
      </c>
      <c r="D577" s="58">
        <f t="shared" si="221"/>
        <v>45439</v>
      </c>
      <c r="E577" s="56">
        <f ca="1">IF(D577&lt;$B$1,VLOOKUP(D577,[1]DI!$A$4:$B$15000,2,FALSE),0)</f>
        <v>0.104</v>
      </c>
      <c r="F577" s="14">
        <f t="shared" ca="1" si="207"/>
        <v>1.0003926999999999</v>
      </c>
      <c r="G577" s="85">
        <f t="shared" ca="1" si="208"/>
        <v>1.30734412226465</v>
      </c>
      <c r="H577" s="85">
        <f t="shared" ca="1" si="209"/>
        <v>1.3047801734593001</v>
      </c>
      <c r="I577" s="14">
        <f t="shared" ca="1" si="210"/>
        <v>1.00196504</v>
      </c>
      <c r="J577" s="13">
        <f t="shared" si="222"/>
        <v>2.75E-2</v>
      </c>
      <c r="K577" s="29">
        <f t="shared" si="211"/>
        <v>45435</v>
      </c>
      <c r="L577" s="2">
        <f t="shared" si="212"/>
        <v>5</v>
      </c>
      <c r="M577" s="17">
        <f t="shared" si="213"/>
        <v>5</v>
      </c>
      <c r="N577" s="12">
        <f t="shared" si="214"/>
        <v>1.000538412</v>
      </c>
      <c r="O577" s="12">
        <f t="shared" ca="1" si="215"/>
        <v>1.0025045100000001</v>
      </c>
      <c r="P577" s="17">
        <f t="shared" si="216"/>
        <v>0</v>
      </c>
      <c r="Q577" s="14">
        <f t="shared" ca="1" si="217"/>
        <v>2.5045099999999998</v>
      </c>
      <c r="R577" s="20">
        <f t="shared" si="220"/>
        <v>0</v>
      </c>
      <c r="S577" s="14">
        <f t="shared" si="224"/>
        <v>0</v>
      </c>
      <c r="T577" s="4" t="str">
        <f t="shared" si="218"/>
        <v>J=</v>
      </c>
      <c r="U577" s="29">
        <f t="shared" si="219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2">
        <f t="shared" si="223"/>
        <v>45446</v>
      </c>
      <c r="B578" s="83">
        <f t="shared" ca="1" si="205"/>
        <v>1003.006163</v>
      </c>
      <c r="C578" s="14">
        <f t="shared" si="206"/>
        <v>1000</v>
      </c>
      <c r="D578" s="58">
        <f t="shared" si="221"/>
        <v>45440</v>
      </c>
      <c r="E578" s="56">
        <f ca="1">IF(D578&lt;$B$1,VLOOKUP(D578,[1]DI!$A$4:$B$15000,2,FALSE),0)</f>
        <v>0.104</v>
      </c>
      <c r="F578" s="14">
        <f t="shared" ca="1" si="207"/>
        <v>1.0003926999999999</v>
      </c>
      <c r="G578" s="85">
        <f t="shared" ca="1" si="208"/>
        <v>1.3078575163014601</v>
      </c>
      <c r="H578" s="85">
        <f t="shared" ca="1" si="209"/>
        <v>1.3047801734593001</v>
      </c>
      <c r="I578" s="14">
        <f t="shared" ca="1" si="210"/>
        <v>1.0023585100000001</v>
      </c>
      <c r="J578" s="13">
        <f t="shared" si="222"/>
        <v>2.75E-2</v>
      </c>
      <c r="K578" s="29">
        <f t="shared" si="211"/>
        <v>45435</v>
      </c>
      <c r="L578" s="2">
        <f t="shared" si="212"/>
        <v>6</v>
      </c>
      <c r="M578" s="17">
        <f t="shared" si="213"/>
        <v>6</v>
      </c>
      <c r="N578" s="12">
        <f t="shared" si="214"/>
        <v>1.0006461289999999</v>
      </c>
      <c r="O578" s="12">
        <f t="shared" ca="1" si="215"/>
        <v>1.003006163</v>
      </c>
      <c r="P578" s="17">
        <f t="shared" si="216"/>
        <v>0</v>
      </c>
      <c r="Q578" s="14">
        <f t="shared" ca="1" si="217"/>
        <v>3.0061629999999999</v>
      </c>
      <c r="R578" s="20">
        <f t="shared" si="220"/>
        <v>0</v>
      </c>
      <c r="S578" s="14">
        <f t="shared" si="224"/>
        <v>0</v>
      </c>
      <c r="T578" s="4" t="str">
        <f t="shared" si="218"/>
        <v>J=</v>
      </c>
      <c r="U578" s="29">
        <f t="shared" si="219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2">
        <f t="shared" si="223"/>
        <v>45447</v>
      </c>
      <c r="B579" s="83">
        <f t="shared" ca="1" si="205"/>
        <v>1003.50807299</v>
      </c>
      <c r="C579" s="14">
        <f t="shared" si="206"/>
        <v>1000</v>
      </c>
      <c r="D579" s="58">
        <f t="shared" si="221"/>
        <v>45441</v>
      </c>
      <c r="E579" s="56">
        <f ca="1">IF(D579&lt;$B$1,VLOOKUP(D579,[1]DI!$A$4:$B$15000,2,FALSE),0)</f>
        <v>0.104</v>
      </c>
      <c r="F579" s="14">
        <f t="shared" ca="1" si="207"/>
        <v>1.0003926999999999</v>
      </c>
      <c r="G579" s="85">
        <f t="shared" ca="1" si="208"/>
        <v>1.3083711119481101</v>
      </c>
      <c r="H579" s="85">
        <f t="shared" ca="1" si="209"/>
        <v>1.3047801734593001</v>
      </c>
      <c r="I579" s="14">
        <f t="shared" ca="1" si="210"/>
        <v>1.0027521399999999</v>
      </c>
      <c r="J579" s="13">
        <f t="shared" si="222"/>
        <v>2.75E-2</v>
      </c>
      <c r="K579" s="29">
        <f t="shared" si="211"/>
        <v>45435</v>
      </c>
      <c r="L579" s="2">
        <f t="shared" si="212"/>
        <v>7</v>
      </c>
      <c r="M579" s="17">
        <f t="shared" si="213"/>
        <v>7</v>
      </c>
      <c r="N579" s="12">
        <f t="shared" si="214"/>
        <v>1.0007538579999999</v>
      </c>
      <c r="O579" s="12">
        <f t="shared" ca="1" si="215"/>
        <v>1.0035080729999999</v>
      </c>
      <c r="P579" s="17">
        <f t="shared" si="216"/>
        <v>0</v>
      </c>
      <c r="Q579" s="14">
        <f t="shared" ca="1" si="217"/>
        <v>3.5080729900000001</v>
      </c>
      <c r="R579" s="20">
        <f t="shared" si="220"/>
        <v>0</v>
      </c>
      <c r="S579" s="14">
        <f t="shared" si="224"/>
        <v>0</v>
      </c>
      <c r="T579" s="4" t="str">
        <f t="shared" si="218"/>
        <v>J=</v>
      </c>
      <c r="U579" s="29">
        <f t="shared" si="219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2">
        <f t="shared" si="223"/>
        <v>45448</v>
      </c>
      <c r="B580" s="83">
        <f t="shared" ca="1" si="205"/>
        <v>1004.01022899</v>
      </c>
      <c r="C580" s="14">
        <f t="shared" si="206"/>
        <v>1000</v>
      </c>
      <c r="D580" s="58">
        <f t="shared" si="221"/>
        <v>45443</v>
      </c>
      <c r="E580" s="56">
        <f ca="1">IF(D580&lt;$B$1,VLOOKUP(D580,[1]DI!$A$4:$B$15000,2,FALSE),0)</f>
        <v>0.104</v>
      </c>
      <c r="F580" s="14">
        <f t="shared" ca="1" si="207"/>
        <v>1.0003926999999999</v>
      </c>
      <c r="G580" s="85">
        <f t="shared" ca="1" si="208"/>
        <v>1.30888490928377</v>
      </c>
      <c r="H580" s="85">
        <f t="shared" ca="1" si="209"/>
        <v>1.3047801734593001</v>
      </c>
      <c r="I580" s="14">
        <f t="shared" ca="1" si="210"/>
        <v>1.0031459199999999</v>
      </c>
      <c r="J580" s="13">
        <f t="shared" si="222"/>
        <v>2.75E-2</v>
      </c>
      <c r="K580" s="29">
        <f t="shared" si="211"/>
        <v>45435</v>
      </c>
      <c r="L580" s="2">
        <f t="shared" si="212"/>
        <v>8</v>
      </c>
      <c r="M580" s="17">
        <f t="shared" si="213"/>
        <v>8</v>
      </c>
      <c r="N580" s="12">
        <f t="shared" si="214"/>
        <v>1.000861598</v>
      </c>
      <c r="O580" s="12">
        <f t="shared" ca="1" si="215"/>
        <v>1.0040102289999999</v>
      </c>
      <c r="P580" s="17">
        <f t="shared" si="216"/>
        <v>0</v>
      </c>
      <c r="Q580" s="14">
        <f t="shared" ca="1" si="217"/>
        <v>4.0102289899999999</v>
      </c>
      <c r="R580" s="20">
        <f t="shared" si="220"/>
        <v>0</v>
      </c>
      <c r="S580" s="14">
        <f t="shared" si="224"/>
        <v>0</v>
      </c>
      <c r="T580" s="4" t="str">
        <f t="shared" si="218"/>
        <v>J=</v>
      </c>
      <c r="U580" s="29">
        <f t="shared" si="219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2">
        <f t="shared" si="223"/>
        <v>45449</v>
      </c>
      <c r="B581" s="83">
        <f t="shared" ca="1" si="205"/>
        <v>1004.512641</v>
      </c>
      <c r="C581" s="14">
        <f t="shared" si="206"/>
        <v>1000</v>
      </c>
      <c r="D581" s="58">
        <f t="shared" si="221"/>
        <v>45446</v>
      </c>
      <c r="E581" s="56">
        <f ca="1">IF(D581&lt;$B$1,VLOOKUP(D581,[1]DI!$A$4:$B$15000,2,FALSE),0)</f>
        <v>0.104</v>
      </c>
      <c r="F581" s="14">
        <f t="shared" ca="1" si="207"/>
        <v>1.0003926999999999</v>
      </c>
      <c r="G581" s="85">
        <f t="shared" ca="1" si="208"/>
        <v>1.3093989083876501</v>
      </c>
      <c r="H581" s="85">
        <f t="shared" ca="1" si="209"/>
        <v>1.3047801734593001</v>
      </c>
      <c r="I581" s="14">
        <f t="shared" ca="1" si="210"/>
        <v>1.0035398600000001</v>
      </c>
      <c r="J581" s="13">
        <f t="shared" si="222"/>
        <v>2.75E-2</v>
      </c>
      <c r="K581" s="29">
        <f t="shared" si="211"/>
        <v>45435</v>
      </c>
      <c r="L581" s="2">
        <f t="shared" si="212"/>
        <v>9</v>
      </c>
      <c r="M581" s="17">
        <f t="shared" si="213"/>
        <v>9</v>
      </c>
      <c r="N581" s="12">
        <f t="shared" si="214"/>
        <v>1.0009693500000001</v>
      </c>
      <c r="O581" s="12">
        <f t="shared" ca="1" si="215"/>
        <v>1.004512641</v>
      </c>
      <c r="P581" s="17">
        <f t="shared" si="216"/>
        <v>0</v>
      </c>
      <c r="Q581" s="14">
        <f t="shared" ca="1" si="217"/>
        <v>4.5126410000000003</v>
      </c>
      <c r="R581" s="20">
        <f t="shared" si="220"/>
        <v>0</v>
      </c>
      <c r="S581" s="14">
        <f t="shared" si="224"/>
        <v>0</v>
      </c>
      <c r="T581" s="4" t="str">
        <f t="shared" si="218"/>
        <v>J=</v>
      </c>
      <c r="U581" s="29">
        <f t="shared" si="219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2">
        <f t="shared" si="223"/>
        <v>45450</v>
      </c>
      <c r="B582" s="83">
        <f t="shared" ref="B582:B645" ca="1" si="225">IF(A582&lt;=TODAY(),C582+Q582,IF(AND(A582&gt;TODAY(),A582&lt;=$B$1),IF(VLOOKUP(TODAY(),$A$10:$E$5000,4,FALSE)=0,"n.d",C582+Q582),"n.d"))</f>
        <v>1005.015301</v>
      </c>
      <c r="C582" s="14">
        <f t="shared" ref="C582:C645" si="226">(C581-S581)</f>
        <v>1000</v>
      </c>
      <c r="D582" s="58">
        <f t="shared" si="221"/>
        <v>45447</v>
      </c>
      <c r="E582" s="56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85">
        <f t="shared" ref="G582:G645" ca="1" si="228">ROUND(F581*G581,16)</f>
        <v>1.30991310933897</v>
      </c>
      <c r="H582" s="85">
        <f t="shared" ref="H582:H645" ca="1" si="229">IF(P581&gt;0,G581,H581)</f>
        <v>1.3047801734593001</v>
      </c>
      <c r="I582" s="14">
        <f t="shared" ref="I582:I645" ca="1" si="230">ROUND(G582/H582,8)</f>
        <v>1.00393395</v>
      </c>
      <c r="J582" s="13">
        <f t="shared" si="222"/>
        <v>2.75E-2</v>
      </c>
      <c r="K582" s="29">
        <f t="shared" ref="K582:K645" si="231">IF(P581&gt;0,VLOOKUP(P581,X$12:AH$150,2),K581)</f>
        <v>45435</v>
      </c>
      <c r="L582" s="2">
        <f t="shared" ref="L582:L645" si="232">IF(A582&gt;K582,IF(NETWORKDAYS(K582,A582,$X$160:$X$544)-1=0,1,NETWORKDAYS(K582,A582,$X$160:$X$544)-1),0)</f>
        <v>10</v>
      </c>
      <c r="M582" s="17">
        <f t="shared" ref="M582:M645" si="233">IF(AND(L582=1,L581=1),1,IF(L582&gt;0,IF(L582=L581,L582+1,L582),0))</f>
        <v>10</v>
      </c>
      <c r="N582" s="12">
        <f t="shared" ref="N582:N645" si="234">ROUND((J582+1)^(M582/252),9)</f>
        <v>1.0010771140000001</v>
      </c>
      <c r="O582" s="12">
        <f t="shared" ref="O582:O645" ca="1" si="235">ROUND(I582*N582,9)</f>
        <v>1.005015301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5.015301</v>
      </c>
      <c r="R582" s="20">
        <f t="shared" si="220"/>
        <v>0</v>
      </c>
      <c r="S582" s="14">
        <f t="shared" si="224"/>
        <v>0</v>
      </c>
      <c r="T582" s="4" t="str">
        <f t="shared" ref="T582:T645" si="238">IF(P581&gt;0,VLOOKUP(P581,X$12:AH$150,10),T581)</f>
        <v>J=</v>
      </c>
      <c r="U582" s="29">
        <f t="shared" ref="U582:U645" si="239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2">
        <f t="shared" si="223"/>
        <v>45453</v>
      </c>
      <c r="B583" s="83">
        <f t="shared" ca="1" si="225"/>
        <v>1005.51820699</v>
      </c>
      <c r="C583" s="14">
        <f t="shared" si="226"/>
        <v>1000</v>
      </c>
      <c r="D583" s="58">
        <f t="shared" si="221"/>
        <v>45448</v>
      </c>
      <c r="E583" s="56">
        <f ca="1">IF(D583&lt;$B$1,VLOOKUP(D583,[1]DI!$A$4:$B$15000,2,FALSE),0)</f>
        <v>0.104</v>
      </c>
      <c r="F583" s="14">
        <f t="shared" ca="1" si="227"/>
        <v>1.0003926999999999</v>
      </c>
      <c r="G583" s="85">
        <f t="shared" ca="1" si="228"/>
        <v>1.3104275122170099</v>
      </c>
      <c r="H583" s="85">
        <f t="shared" ca="1" si="229"/>
        <v>1.3047801734593001</v>
      </c>
      <c r="I583" s="14">
        <f t="shared" ca="1" si="230"/>
        <v>1.0043281900000001</v>
      </c>
      <c r="J583" s="13">
        <f t="shared" si="222"/>
        <v>2.75E-2</v>
      </c>
      <c r="K583" s="29">
        <f t="shared" si="231"/>
        <v>45435</v>
      </c>
      <c r="L583" s="2">
        <f t="shared" si="232"/>
        <v>11</v>
      </c>
      <c r="M583" s="17">
        <f t="shared" si="233"/>
        <v>11</v>
      </c>
      <c r="N583" s="12">
        <f t="shared" si="234"/>
        <v>1.0011848889999999</v>
      </c>
      <c r="O583" s="12">
        <f t="shared" ca="1" si="235"/>
        <v>1.0055182069999999</v>
      </c>
      <c r="P583" s="17">
        <f t="shared" si="236"/>
        <v>0</v>
      </c>
      <c r="Q583" s="14">
        <f t="shared" ca="1" si="237"/>
        <v>5.5182069900000004</v>
      </c>
      <c r="R583" s="20">
        <f t="shared" si="220"/>
        <v>0</v>
      </c>
      <c r="S583" s="14">
        <f t="shared" si="224"/>
        <v>0</v>
      </c>
      <c r="T583" s="4" t="str">
        <f t="shared" si="238"/>
        <v>J=</v>
      </c>
      <c r="U583" s="29">
        <f t="shared" si="239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2">
        <f t="shared" si="223"/>
        <v>45454</v>
      </c>
      <c r="B584" s="83">
        <f t="shared" ca="1" si="225"/>
        <v>1006.021371</v>
      </c>
      <c r="C584" s="14">
        <f t="shared" si="226"/>
        <v>1000</v>
      </c>
      <c r="D584" s="58">
        <f t="shared" si="221"/>
        <v>45449</v>
      </c>
      <c r="E584" s="56">
        <f ca="1">IF(D584&lt;$B$1,VLOOKUP(D584,[1]DI!$A$4:$B$15000,2,FALSE),0)</f>
        <v>0.104</v>
      </c>
      <c r="F584" s="14">
        <f t="shared" ca="1" si="227"/>
        <v>1.0003926999999999</v>
      </c>
      <c r="G584" s="85">
        <f t="shared" ca="1" si="228"/>
        <v>1.31094211710106</v>
      </c>
      <c r="H584" s="85">
        <f t="shared" ca="1" si="229"/>
        <v>1.3047801734593001</v>
      </c>
      <c r="I584" s="14">
        <f t="shared" ca="1" si="230"/>
        <v>1.0047225900000001</v>
      </c>
      <c r="J584" s="13">
        <f t="shared" si="222"/>
        <v>2.75E-2</v>
      </c>
      <c r="K584" s="29">
        <f t="shared" si="231"/>
        <v>45435</v>
      </c>
      <c r="L584" s="2">
        <f t="shared" si="232"/>
        <v>12</v>
      </c>
      <c r="M584" s="17">
        <f t="shared" si="233"/>
        <v>12</v>
      </c>
      <c r="N584" s="12">
        <f t="shared" si="234"/>
        <v>1.001292676</v>
      </c>
      <c r="O584" s="12">
        <f t="shared" ca="1" si="235"/>
        <v>1.0060213710000001</v>
      </c>
      <c r="P584" s="17">
        <f t="shared" si="236"/>
        <v>0</v>
      </c>
      <c r="Q584" s="14">
        <f t="shared" ca="1" si="237"/>
        <v>6.0213710000000003</v>
      </c>
      <c r="R584" s="20">
        <f t="shared" si="220"/>
        <v>0</v>
      </c>
      <c r="S584" s="14">
        <f t="shared" si="224"/>
        <v>0</v>
      </c>
      <c r="T584" s="4" t="str">
        <f t="shared" si="238"/>
        <v>J=</v>
      </c>
      <c r="U584" s="29">
        <f t="shared" si="239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2">
        <f t="shared" si="223"/>
        <v>45455</v>
      </c>
      <c r="B585" s="83">
        <f t="shared" ca="1" si="225"/>
        <v>1006.5247900000001</v>
      </c>
      <c r="C585" s="14">
        <f t="shared" si="226"/>
        <v>1000</v>
      </c>
      <c r="D585" s="58">
        <f t="shared" si="221"/>
        <v>45450</v>
      </c>
      <c r="E585" s="56">
        <f ca="1">IF(D585&lt;$B$1,VLOOKUP(D585,[1]DI!$A$4:$B$15000,2,FALSE),0)</f>
        <v>0.104</v>
      </c>
      <c r="F585" s="14">
        <f t="shared" ca="1" si="227"/>
        <v>1.0003926999999999</v>
      </c>
      <c r="G585" s="85">
        <f t="shared" ca="1" si="228"/>
        <v>1.3114569240704499</v>
      </c>
      <c r="H585" s="85">
        <f t="shared" ca="1" si="229"/>
        <v>1.3047801734593001</v>
      </c>
      <c r="I585" s="14">
        <f t="shared" ca="1" si="230"/>
        <v>1.00511715</v>
      </c>
      <c r="J585" s="13">
        <f t="shared" si="222"/>
        <v>2.75E-2</v>
      </c>
      <c r="K585" s="29">
        <f t="shared" si="231"/>
        <v>45435</v>
      </c>
      <c r="L585" s="2">
        <f t="shared" si="232"/>
        <v>13</v>
      </c>
      <c r="M585" s="17">
        <f t="shared" si="233"/>
        <v>13</v>
      </c>
      <c r="N585" s="12">
        <f t="shared" si="234"/>
        <v>1.001400474</v>
      </c>
      <c r="O585" s="12">
        <f t="shared" ca="1" si="235"/>
        <v>1.0065247900000001</v>
      </c>
      <c r="P585" s="17">
        <f t="shared" si="236"/>
        <v>0</v>
      </c>
      <c r="Q585" s="14">
        <f t="shared" ca="1" si="237"/>
        <v>6.5247900000000003</v>
      </c>
      <c r="R585" s="20">
        <f t="shared" si="220"/>
        <v>0</v>
      </c>
      <c r="S585" s="14">
        <f t="shared" si="224"/>
        <v>0</v>
      </c>
      <c r="T585" s="4" t="str">
        <f t="shared" si="238"/>
        <v>J=</v>
      </c>
      <c r="U585" s="29">
        <f t="shared" si="239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2">
        <f t="shared" si="223"/>
        <v>45456</v>
      </c>
      <c r="B586" s="83">
        <f t="shared" ca="1" si="225"/>
        <v>1007.02845799</v>
      </c>
      <c r="C586" s="14">
        <f t="shared" si="226"/>
        <v>1000</v>
      </c>
      <c r="D586" s="58">
        <f t="shared" si="221"/>
        <v>45453</v>
      </c>
      <c r="E586" s="56">
        <f ca="1">IF(D586&lt;$B$1,VLOOKUP(D586,[1]DI!$A$4:$B$15000,2,FALSE),0)</f>
        <v>0.104</v>
      </c>
      <c r="F586" s="14">
        <f t="shared" ca="1" si="227"/>
        <v>1.0003926999999999</v>
      </c>
      <c r="G586" s="85">
        <f t="shared" ca="1" si="228"/>
        <v>1.3119719332045301</v>
      </c>
      <c r="H586" s="85">
        <f t="shared" ca="1" si="229"/>
        <v>1.3047801734593001</v>
      </c>
      <c r="I586" s="14">
        <f t="shared" ca="1" si="230"/>
        <v>1.0055118599999999</v>
      </c>
      <c r="J586" s="13">
        <f t="shared" si="222"/>
        <v>2.75E-2</v>
      </c>
      <c r="K586" s="29">
        <f t="shared" si="231"/>
        <v>45435</v>
      </c>
      <c r="L586" s="2">
        <f t="shared" si="232"/>
        <v>14</v>
      </c>
      <c r="M586" s="17">
        <f t="shared" si="233"/>
        <v>14</v>
      </c>
      <c r="N586" s="12">
        <f t="shared" si="234"/>
        <v>1.0015082850000001</v>
      </c>
      <c r="O586" s="12">
        <f t="shared" ca="1" si="235"/>
        <v>1.007028458</v>
      </c>
      <c r="P586" s="17">
        <f t="shared" si="236"/>
        <v>0</v>
      </c>
      <c r="Q586" s="14">
        <f t="shared" ca="1" si="237"/>
        <v>7.0284579899999997</v>
      </c>
      <c r="R586" s="20">
        <f t="shared" si="220"/>
        <v>0</v>
      </c>
      <c r="S586" s="14">
        <f t="shared" si="224"/>
        <v>0</v>
      </c>
      <c r="T586" s="4" t="str">
        <f t="shared" si="238"/>
        <v>J=</v>
      </c>
      <c r="U586" s="29">
        <f t="shared" si="239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2">
        <f t="shared" si="223"/>
        <v>45457</v>
      </c>
      <c r="B587" s="83">
        <f t="shared" ca="1" si="225"/>
        <v>1007.532372</v>
      </c>
      <c r="C587" s="14">
        <f t="shared" si="226"/>
        <v>1000</v>
      </c>
      <c r="D587" s="58">
        <f t="shared" si="221"/>
        <v>45454</v>
      </c>
      <c r="E587" s="56">
        <f ca="1">IF(D587&lt;$B$1,VLOOKUP(D587,[1]DI!$A$4:$B$15000,2,FALSE),0)</f>
        <v>0.104</v>
      </c>
      <c r="F587" s="14">
        <f t="shared" ca="1" si="227"/>
        <v>1.0003926999999999</v>
      </c>
      <c r="G587" s="85">
        <f t="shared" ca="1" si="228"/>
        <v>1.3124871445827</v>
      </c>
      <c r="H587" s="85">
        <f t="shared" ca="1" si="229"/>
        <v>1.3047801734593001</v>
      </c>
      <c r="I587" s="14">
        <f t="shared" ca="1" si="230"/>
        <v>1.00590672</v>
      </c>
      <c r="J587" s="13">
        <f t="shared" si="222"/>
        <v>2.75E-2</v>
      </c>
      <c r="K587" s="29">
        <f t="shared" si="231"/>
        <v>45435</v>
      </c>
      <c r="L587" s="2">
        <f t="shared" si="232"/>
        <v>15</v>
      </c>
      <c r="M587" s="17">
        <f t="shared" si="233"/>
        <v>15</v>
      </c>
      <c r="N587" s="12">
        <f t="shared" si="234"/>
        <v>1.001616106</v>
      </c>
      <c r="O587" s="12">
        <f t="shared" ca="1" si="235"/>
        <v>1.007532372</v>
      </c>
      <c r="P587" s="17">
        <f t="shared" si="236"/>
        <v>0</v>
      </c>
      <c r="Q587" s="14">
        <f t="shared" ca="1" si="237"/>
        <v>7.5323719999999996</v>
      </c>
      <c r="R587" s="20">
        <f t="shared" si="220"/>
        <v>0</v>
      </c>
      <c r="S587" s="14">
        <f t="shared" si="224"/>
        <v>0</v>
      </c>
      <c r="T587" s="4" t="str">
        <f t="shared" si="238"/>
        <v>J=</v>
      </c>
      <c r="U587" s="29">
        <f t="shared" si="239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2">
        <f t="shared" si="223"/>
        <v>45460</v>
      </c>
      <c r="B588" s="83">
        <f t="shared" ca="1" si="225"/>
        <v>1008.0365430000001</v>
      </c>
      <c r="C588" s="14">
        <f t="shared" si="226"/>
        <v>1000</v>
      </c>
      <c r="D588" s="58">
        <f t="shared" si="221"/>
        <v>45455</v>
      </c>
      <c r="E588" s="56">
        <f ca="1">IF(D588&lt;$B$1,VLOOKUP(D588,[1]DI!$A$4:$B$15000,2,FALSE),0)</f>
        <v>0.104</v>
      </c>
      <c r="F588" s="14">
        <f t="shared" ca="1" si="227"/>
        <v>1.0003926999999999</v>
      </c>
      <c r="G588" s="85">
        <f t="shared" ca="1" si="228"/>
        <v>1.3130025582843801</v>
      </c>
      <c r="H588" s="85">
        <f t="shared" ca="1" si="229"/>
        <v>1.3047801734593001</v>
      </c>
      <c r="I588" s="14">
        <f t="shared" ca="1" si="230"/>
        <v>1.0063017400000001</v>
      </c>
      <c r="J588" s="13">
        <f t="shared" si="222"/>
        <v>2.75E-2</v>
      </c>
      <c r="K588" s="29">
        <f t="shared" si="231"/>
        <v>45435</v>
      </c>
      <c r="L588" s="2">
        <f t="shared" si="232"/>
        <v>16</v>
      </c>
      <c r="M588" s="17">
        <f t="shared" si="233"/>
        <v>16</v>
      </c>
      <c r="N588" s="12">
        <f t="shared" si="234"/>
        <v>1.0017239389999999</v>
      </c>
      <c r="O588" s="12">
        <f t="shared" ca="1" si="235"/>
        <v>1.008036543</v>
      </c>
      <c r="P588" s="17">
        <f t="shared" si="236"/>
        <v>0</v>
      </c>
      <c r="Q588" s="14">
        <f t="shared" ca="1" si="237"/>
        <v>8.036543</v>
      </c>
      <c r="R588" s="20">
        <f t="shared" ref="R588:R651" si="240">IF($P588&gt;0,VLOOKUP($P588,$X$12:$AD$150,7),0)</f>
        <v>0</v>
      </c>
      <c r="S588" s="14">
        <f t="shared" si="224"/>
        <v>0</v>
      </c>
      <c r="T588" s="4" t="str">
        <f t="shared" si="238"/>
        <v>J=</v>
      </c>
      <c r="U588" s="29">
        <f t="shared" si="239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2">
        <f t="shared" si="223"/>
        <v>45461</v>
      </c>
      <c r="B589" s="83">
        <f t="shared" ca="1" si="225"/>
        <v>1008.540961</v>
      </c>
      <c r="C589" s="14">
        <f t="shared" si="226"/>
        <v>1000</v>
      </c>
      <c r="D589" s="58">
        <f t="shared" ref="D589:D652" si="241">WORKDAY($A589,-3,$X$160:$X$544)</f>
        <v>45456</v>
      </c>
      <c r="E589" s="56">
        <f ca="1">IF(D589&lt;$B$1,VLOOKUP(D589,[1]DI!$A$4:$B$15000,2,FALSE),0)</f>
        <v>0.104</v>
      </c>
      <c r="F589" s="14">
        <f t="shared" ca="1" si="227"/>
        <v>1.0003926999999999</v>
      </c>
      <c r="G589" s="85">
        <f t="shared" ca="1" si="228"/>
        <v>1.3135181743890201</v>
      </c>
      <c r="H589" s="85">
        <f t="shared" ca="1" si="229"/>
        <v>1.3047801734593001</v>
      </c>
      <c r="I589" s="14">
        <f t="shared" ca="1" si="230"/>
        <v>1.0066969100000001</v>
      </c>
      <c r="J589" s="13">
        <f t="shared" ref="J589:J652" si="242">J588</f>
        <v>2.75E-2</v>
      </c>
      <c r="K589" s="29">
        <f t="shared" si="231"/>
        <v>45435</v>
      </c>
      <c r="L589" s="2">
        <f t="shared" si="232"/>
        <v>17</v>
      </c>
      <c r="M589" s="17">
        <f t="shared" si="233"/>
        <v>17</v>
      </c>
      <c r="N589" s="12">
        <f t="shared" si="234"/>
        <v>1.0018317839999999</v>
      </c>
      <c r="O589" s="12">
        <f t="shared" ca="1" si="235"/>
        <v>1.008540961</v>
      </c>
      <c r="P589" s="17">
        <f t="shared" si="236"/>
        <v>0</v>
      </c>
      <c r="Q589" s="14">
        <f t="shared" ca="1" si="237"/>
        <v>8.5409609999999994</v>
      </c>
      <c r="R589" s="20">
        <f t="shared" si="240"/>
        <v>0</v>
      </c>
      <c r="S589" s="14">
        <f t="shared" si="224"/>
        <v>0</v>
      </c>
      <c r="T589" s="4" t="str">
        <f t="shared" si="238"/>
        <v>J=</v>
      </c>
      <c r="U589" s="29">
        <f t="shared" si="239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2">
        <f t="shared" ref="A590:A653" si="243">WORKDAY(A589,1,X$160:X$483)</f>
        <v>45462</v>
      </c>
      <c r="B590" s="83">
        <f t="shared" ca="1" si="225"/>
        <v>1009.0456369999999</v>
      </c>
      <c r="C590" s="14">
        <f t="shared" si="226"/>
        <v>1000</v>
      </c>
      <c r="D590" s="58">
        <f t="shared" si="241"/>
        <v>45457</v>
      </c>
      <c r="E590" s="56">
        <f ca="1">IF(D590&lt;$B$1,VLOOKUP(D590,[1]DI!$A$4:$B$15000,2,FALSE),0)</f>
        <v>0.104</v>
      </c>
      <c r="F590" s="14">
        <f t="shared" ca="1" si="227"/>
        <v>1.0003926999999999</v>
      </c>
      <c r="G590" s="85">
        <f t="shared" ca="1" si="228"/>
        <v>1.3140339929761</v>
      </c>
      <c r="H590" s="85">
        <f t="shared" ca="1" si="229"/>
        <v>1.3047801734593001</v>
      </c>
      <c r="I590" s="14">
        <f t="shared" ca="1" si="230"/>
        <v>1.00709224</v>
      </c>
      <c r="J590" s="13">
        <f t="shared" si="242"/>
        <v>2.75E-2</v>
      </c>
      <c r="K590" s="29">
        <f t="shared" si="231"/>
        <v>45435</v>
      </c>
      <c r="L590" s="2">
        <f t="shared" si="232"/>
        <v>18</v>
      </c>
      <c r="M590" s="17">
        <f t="shared" si="233"/>
        <v>18</v>
      </c>
      <c r="N590" s="12">
        <f t="shared" si="234"/>
        <v>1.0019396410000001</v>
      </c>
      <c r="O590" s="12">
        <f t="shared" ca="1" si="235"/>
        <v>1.0090456370000001</v>
      </c>
      <c r="P590" s="17">
        <f t="shared" si="236"/>
        <v>0</v>
      </c>
      <c r="Q590" s="14">
        <f t="shared" ca="1" si="237"/>
        <v>9.0456369999999993</v>
      </c>
      <c r="R590" s="20">
        <f t="shared" si="240"/>
        <v>0</v>
      </c>
      <c r="S590" s="14">
        <f t="shared" ref="S590:S653" si="244">IF(P590&gt;0,TRUNC(R590*C590,8),0)</f>
        <v>0</v>
      </c>
      <c r="T590" s="4" t="str">
        <f t="shared" si="238"/>
        <v>J=</v>
      </c>
      <c r="U590" s="29">
        <f t="shared" si="239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2">
        <f t="shared" si="243"/>
        <v>45463</v>
      </c>
      <c r="B591" s="83">
        <f t="shared" ca="1" si="225"/>
        <v>1009.55057</v>
      </c>
      <c r="C591" s="14">
        <f t="shared" si="226"/>
        <v>1000</v>
      </c>
      <c r="D591" s="58">
        <f t="shared" si="241"/>
        <v>45460</v>
      </c>
      <c r="E591" s="56">
        <f ca="1">IF(D591&lt;$B$1,VLOOKUP(D591,[1]DI!$A$4:$B$15000,2,FALSE),0)</f>
        <v>0.104</v>
      </c>
      <c r="F591" s="14">
        <f t="shared" ca="1" si="227"/>
        <v>1.0003926999999999</v>
      </c>
      <c r="G591" s="85">
        <f t="shared" ca="1" si="228"/>
        <v>1.3145500141251401</v>
      </c>
      <c r="H591" s="85">
        <f t="shared" ca="1" si="229"/>
        <v>1.3047801734593001</v>
      </c>
      <c r="I591" s="14">
        <f t="shared" ca="1" si="230"/>
        <v>1.00748773</v>
      </c>
      <c r="J591" s="13">
        <f t="shared" si="242"/>
        <v>2.75E-2</v>
      </c>
      <c r="K591" s="29">
        <f t="shared" si="231"/>
        <v>45435</v>
      </c>
      <c r="L591" s="2">
        <f t="shared" si="232"/>
        <v>19</v>
      </c>
      <c r="M591" s="17">
        <f t="shared" si="233"/>
        <v>19</v>
      </c>
      <c r="N591" s="12">
        <f t="shared" si="234"/>
        <v>1.0020475090000001</v>
      </c>
      <c r="O591" s="12">
        <f t="shared" ca="1" si="235"/>
        <v>1.00955057</v>
      </c>
      <c r="P591" s="17">
        <f t="shared" si="236"/>
        <v>0</v>
      </c>
      <c r="Q591" s="14">
        <f t="shared" ca="1" si="237"/>
        <v>9.5505700000000004</v>
      </c>
      <c r="R591" s="20">
        <f t="shared" si="240"/>
        <v>0</v>
      </c>
      <c r="S591" s="14">
        <f t="shared" si="244"/>
        <v>0</v>
      </c>
      <c r="T591" s="4" t="str">
        <f t="shared" si="238"/>
        <v>J=</v>
      </c>
      <c r="U591" s="29">
        <f t="shared" si="239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2">
        <f t="shared" si="243"/>
        <v>45464</v>
      </c>
      <c r="B592" s="83">
        <f t="shared" ca="1" si="225"/>
        <v>1010.05575</v>
      </c>
      <c r="C592" s="14">
        <f t="shared" si="226"/>
        <v>1000</v>
      </c>
      <c r="D592" s="58">
        <f t="shared" si="241"/>
        <v>45461</v>
      </c>
      <c r="E592" s="56">
        <f ca="1">IF(D592&lt;$B$1,VLOOKUP(D592,[1]DI!$A$4:$B$15000,2,FALSE),0)</f>
        <v>0.104</v>
      </c>
      <c r="F592" s="14">
        <f t="shared" ca="1" si="227"/>
        <v>1.0003926999999999</v>
      </c>
      <c r="G592" s="85">
        <f t="shared" ca="1" si="228"/>
        <v>1.3150662379156901</v>
      </c>
      <c r="H592" s="85">
        <f t="shared" ca="1" si="229"/>
        <v>1.3047801734593001</v>
      </c>
      <c r="I592" s="14">
        <f t="shared" ca="1" si="230"/>
        <v>1.0078833700000001</v>
      </c>
      <c r="J592" s="13">
        <f t="shared" si="242"/>
        <v>2.75E-2</v>
      </c>
      <c r="K592" s="29">
        <f t="shared" si="231"/>
        <v>45435</v>
      </c>
      <c r="L592" s="2">
        <f t="shared" si="232"/>
        <v>20</v>
      </c>
      <c r="M592" s="17">
        <f t="shared" si="233"/>
        <v>20</v>
      </c>
      <c r="N592" s="12">
        <f t="shared" si="234"/>
        <v>1.002155388</v>
      </c>
      <c r="O592" s="12">
        <f t="shared" ca="1" si="235"/>
        <v>1.01005575</v>
      </c>
      <c r="P592" s="17">
        <f t="shared" si="236"/>
        <v>28</v>
      </c>
      <c r="Q592" s="14">
        <f t="shared" ca="1" si="237"/>
        <v>10.05575</v>
      </c>
      <c r="R592" s="20">
        <f t="shared" si="240"/>
        <v>0</v>
      </c>
      <c r="S592" s="14">
        <f t="shared" si="244"/>
        <v>0</v>
      </c>
      <c r="T592" s="4" t="str">
        <f t="shared" si="238"/>
        <v>J=</v>
      </c>
      <c r="U592" s="29">
        <f t="shared" si="239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2">
        <f t="shared" si="243"/>
        <v>45467</v>
      </c>
      <c r="B593" s="83">
        <f t="shared" ca="1" si="225"/>
        <v>1000.500401</v>
      </c>
      <c r="C593" s="14">
        <f t="shared" si="226"/>
        <v>1000</v>
      </c>
      <c r="D593" s="58">
        <f t="shared" si="241"/>
        <v>45462</v>
      </c>
      <c r="E593" s="56">
        <f ca="1">IF(D593&lt;$B$1,VLOOKUP(D593,[1]DI!$A$4:$B$15000,2,FALSE),0)</f>
        <v>0.104</v>
      </c>
      <c r="F593" s="14">
        <f t="shared" ca="1" si="227"/>
        <v>1.0003926999999999</v>
      </c>
      <c r="G593" s="85">
        <f t="shared" ca="1" si="228"/>
        <v>1.3155826644273201</v>
      </c>
      <c r="H593" s="85">
        <f t="shared" ca="1" si="229"/>
        <v>1.3150662379156901</v>
      </c>
      <c r="I593" s="14">
        <f t="shared" ca="1" si="230"/>
        <v>1.0003926999999999</v>
      </c>
      <c r="J593" s="13">
        <f t="shared" si="242"/>
        <v>2.75E-2</v>
      </c>
      <c r="K593" s="29">
        <f t="shared" si="231"/>
        <v>45464</v>
      </c>
      <c r="L593" s="2">
        <f t="shared" si="232"/>
        <v>1</v>
      </c>
      <c r="M593" s="17">
        <f t="shared" si="233"/>
        <v>1</v>
      </c>
      <c r="N593" s="12">
        <f t="shared" si="234"/>
        <v>1.000107659</v>
      </c>
      <c r="O593" s="12">
        <f t="shared" ca="1" si="235"/>
        <v>1.000500401</v>
      </c>
      <c r="P593" s="17">
        <f t="shared" si="236"/>
        <v>0</v>
      </c>
      <c r="Q593" s="14">
        <f t="shared" ca="1" si="237"/>
        <v>0.50040099999999998</v>
      </c>
      <c r="R593" s="20">
        <f t="shared" si="240"/>
        <v>0</v>
      </c>
      <c r="S593" s="14">
        <f t="shared" si="244"/>
        <v>0</v>
      </c>
      <c r="T593" s="4" t="str">
        <f t="shared" si="238"/>
        <v>J=</v>
      </c>
      <c r="U593" s="29">
        <f t="shared" si="239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2">
        <f t="shared" si="243"/>
        <v>45468</v>
      </c>
      <c r="B594" s="83">
        <f t="shared" ca="1" si="225"/>
        <v>1001.001049</v>
      </c>
      <c r="C594" s="14">
        <f t="shared" si="226"/>
        <v>1000</v>
      </c>
      <c r="D594" s="58">
        <f t="shared" si="241"/>
        <v>45463</v>
      </c>
      <c r="E594" s="56">
        <f ca="1">IF(D594&lt;$B$1,VLOOKUP(D594,[1]DI!$A$4:$B$15000,2,FALSE),0)</f>
        <v>0.104</v>
      </c>
      <c r="F594" s="14">
        <f t="shared" ca="1" si="227"/>
        <v>1.0003926999999999</v>
      </c>
      <c r="G594" s="85">
        <f t="shared" ca="1" si="228"/>
        <v>1.3160992937396401</v>
      </c>
      <c r="H594" s="85">
        <f t="shared" ca="1" si="229"/>
        <v>1.3150662379156901</v>
      </c>
      <c r="I594" s="14">
        <f t="shared" ca="1" si="230"/>
        <v>1.00078555</v>
      </c>
      <c r="J594" s="13">
        <f t="shared" si="242"/>
        <v>2.75E-2</v>
      </c>
      <c r="K594" s="29">
        <f t="shared" si="231"/>
        <v>45464</v>
      </c>
      <c r="L594" s="2">
        <f t="shared" si="232"/>
        <v>2</v>
      </c>
      <c r="M594" s="17">
        <f t="shared" si="233"/>
        <v>2</v>
      </c>
      <c r="N594" s="12">
        <f t="shared" si="234"/>
        <v>1.0002153300000001</v>
      </c>
      <c r="O594" s="12">
        <f t="shared" ca="1" si="235"/>
        <v>1.0010010490000001</v>
      </c>
      <c r="P594" s="17">
        <f t="shared" si="236"/>
        <v>0</v>
      </c>
      <c r="Q594" s="14">
        <f t="shared" ca="1" si="237"/>
        <v>1.0010490000000001</v>
      </c>
      <c r="R594" s="20">
        <f t="shared" si="240"/>
        <v>0</v>
      </c>
      <c r="S594" s="14">
        <f t="shared" si="244"/>
        <v>0</v>
      </c>
      <c r="T594" s="4" t="str">
        <f t="shared" si="238"/>
        <v>J=</v>
      </c>
      <c r="U594" s="29">
        <f t="shared" si="239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2">
        <f t="shared" si="243"/>
        <v>45469</v>
      </c>
      <c r="B595" s="83">
        <f t="shared" ca="1" si="225"/>
        <v>1001.501953</v>
      </c>
      <c r="C595" s="14">
        <f t="shared" si="226"/>
        <v>1000</v>
      </c>
      <c r="D595" s="58">
        <f t="shared" si="241"/>
        <v>45464</v>
      </c>
      <c r="E595" s="56">
        <f ca="1">IF(D595&lt;$B$1,VLOOKUP(D595,[1]DI!$A$4:$B$15000,2,FALSE),0)</f>
        <v>0.104</v>
      </c>
      <c r="F595" s="14">
        <f t="shared" ca="1" si="227"/>
        <v>1.0003926999999999</v>
      </c>
      <c r="G595" s="85">
        <f t="shared" ca="1" si="228"/>
        <v>1.3166161259322899</v>
      </c>
      <c r="H595" s="85">
        <f t="shared" ca="1" si="229"/>
        <v>1.3150662379156901</v>
      </c>
      <c r="I595" s="14">
        <f t="shared" ca="1" si="230"/>
        <v>1.0011785600000001</v>
      </c>
      <c r="J595" s="13">
        <f t="shared" si="242"/>
        <v>2.75E-2</v>
      </c>
      <c r="K595" s="29">
        <f t="shared" si="231"/>
        <v>45464</v>
      </c>
      <c r="L595" s="2">
        <f t="shared" si="232"/>
        <v>3</v>
      </c>
      <c r="M595" s="17">
        <f t="shared" si="233"/>
        <v>3</v>
      </c>
      <c r="N595" s="12">
        <f t="shared" si="234"/>
        <v>1.000323012</v>
      </c>
      <c r="O595" s="12">
        <f t="shared" ca="1" si="235"/>
        <v>1.001501953</v>
      </c>
      <c r="P595" s="17">
        <f t="shared" si="236"/>
        <v>0</v>
      </c>
      <c r="Q595" s="14">
        <f t="shared" ca="1" si="237"/>
        <v>1.5019530000000001</v>
      </c>
      <c r="R595" s="20">
        <f t="shared" si="240"/>
        <v>0</v>
      </c>
      <c r="S595" s="14">
        <f t="shared" si="244"/>
        <v>0</v>
      </c>
      <c r="T595" s="4" t="str">
        <f t="shared" si="238"/>
        <v>J=</v>
      </c>
      <c r="U595" s="29">
        <f t="shared" si="239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2">
        <f t="shared" si="243"/>
        <v>45470</v>
      </c>
      <c r="B596" s="83">
        <f t="shared" ca="1" si="225"/>
        <v>1002.003113</v>
      </c>
      <c r="C596" s="14">
        <f t="shared" si="226"/>
        <v>1000</v>
      </c>
      <c r="D596" s="58">
        <f t="shared" si="241"/>
        <v>45467</v>
      </c>
      <c r="E596" s="56">
        <f ca="1">IF(D596&lt;$B$1,VLOOKUP(D596,[1]DI!$A$4:$B$15000,2,FALSE),0)</f>
        <v>0.104</v>
      </c>
      <c r="F596" s="14">
        <f t="shared" ca="1" si="227"/>
        <v>1.0003926999999999</v>
      </c>
      <c r="G596" s="85">
        <f t="shared" ca="1" si="228"/>
        <v>1.3171331610849399</v>
      </c>
      <c r="H596" s="85">
        <f t="shared" ca="1" si="229"/>
        <v>1.3150662379156901</v>
      </c>
      <c r="I596" s="14">
        <f t="shared" ca="1" si="230"/>
        <v>1.00157173</v>
      </c>
      <c r="J596" s="13">
        <f t="shared" si="242"/>
        <v>2.75E-2</v>
      </c>
      <c r="K596" s="29">
        <f t="shared" si="231"/>
        <v>45464</v>
      </c>
      <c r="L596" s="2">
        <f t="shared" si="232"/>
        <v>4</v>
      </c>
      <c r="M596" s="17">
        <f t="shared" si="233"/>
        <v>4</v>
      </c>
      <c r="N596" s="12">
        <f t="shared" si="234"/>
        <v>1.0004307059999999</v>
      </c>
      <c r="O596" s="12">
        <f t="shared" ca="1" si="235"/>
        <v>1.002003113</v>
      </c>
      <c r="P596" s="17">
        <f t="shared" si="236"/>
        <v>0</v>
      </c>
      <c r="Q596" s="14">
        <f t="shared" ca="1" si="237"/>
        <v>2.0031129999999999</v>
      </c>
      <c r="R596" s="20">
        <f t="shared" si="240"/>
        <v>0</v>
      </c>
      <c r="S596" s="14">
        <f t="shared" si="244"/>
        <v>0</v>
      </c>
      <c r="T596" s="4" t="str">
        <f t="shared" si="238"/>
        <v>J=</v>
      </c>
      <c r="U596" s="29">
        <f t="shared" si="239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2">
        <f t="shared" si="243"/>
        <v>45471</v>
      </c>
      <c r="B597" s="83">
        <f t="shared" ca="1" si="225"/>
        <v>1002.50451</v>
      </c>
      <c r="C597" s="14">
        <f t="shared" si="226"/>
        <v>1000</v>
      </c>
      <c r="D597" s="58">
        <f t="shared" si="241"/>
        <v>45468</v>
      </c>
      <c r="E597" s="56">
        <f ca="1">IF(D597&lt;$B$1,VLOOKUP(D597,[1]DI!$A$4:$B$15000,2,FALSE),0)</f>
        <v>0.104</v>
      </c>
      <c r="F597" s="14">
        <f t="shared" ca="1" si="227"/>
        <v>1.0003926999999999</v>
      </c>
      <c r="G597" s="85">
        <f t="shared" ca="1" si="228"/>
        <v>1.3176503992773001</v>
      </c>
      <c r="H597" s="85">
        <f t="shared" ca="1" si="229"/>
        <v>1.3150662379156901</v>
      </c>
      <c r="I597" s="14">
        <f t="shared" ca="1" si="230"/>
        <v>1.00196504</v>
      </c>
      <c r="J597" s="13">
        <f t="shared" si="242"/>
        <v>2.75E-2</v>
      </c>
      <c r="K597" s="29">
        <f t="shared" si="231"/>
        <v>45464</v>
      </c>
      <c r="L597" s="2">
        <f t="shared" si="232"/>
        <v>5</v>
      </c>
      <c r="M597" s="17">
        <f t="shared" si="233"/>
        <v>5</v>
      </c>
      <c r="N597" s="12">
        <f t="shared" si="234"/>
        <v>1.000538412</v>
      </c>
      <c r="O597" s="12">
        <f t="shared" ca="1" si="235"/>
        <v>1.0025045100000001</v>
      </c>
      <c r="P597" s="17">
        <f t="shared" si="236"/>
        <v>0</v>
      </c>
      <c r="Q597" s="14">
        <f t="shared" ca="1" si="237"/>
        <v>2.5045099999999998</v>
      </c>
      <c r="R597" s="20">
        <f t="shared" si="240"/>
        <v>0</v>
      </c>
      <c r="S597" s="14">
        <f t="shared" si="244"/>
        <v>0</v>
      </c>
      <c r="T597" s="4" t="str">
        <f t="shared" si="238"/>
        <v>J=</v>
      </c>
      <c r="U597" s="29">
        <f t="shared" si="239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2">
        <f t="shared" si="243"/>
        <v>45474</v>
      </c>
      <c r="B598" s="83">
        <f t="shared" ca="1" si="225"/>
        <v>1003.006163</v>
      </c>
      <c r="C598" s="14">
        <f t="shared" si="226"/>
        <v>1000</v>
      </c>
      <c r="D598" s="58">
        <f t="shared" si="241"/>
        <v>45469</v>
      </c>
      <c r="E598" s="56">
        <f ca="1">IF(D598&lt;$B$1,VLOOKUP(D598,[1]DI!$A$4:$B$15000,2,FALSE),0)</f>
        <v>0.104</v>
      </c>
      <c r="F598" s="14">
        <f t="shared" ca="1" si="227"/>
        <v>1.0003926999999999</v>
      </c>
      <c r="G598" s="85">
        <f t="shared" ca="1" si="228"/>
        <v>1.3181678405891</v>
      </c>
      <c r="H598" s="85">
        <f t="shared" ca="1" si="229"/>
        <v>1.3150662379156901</v>
      </c>
      <c r="I598" s="14">
        <f t="shared" ca="1" si="230"/>
        <v>1.0023585100000001</v>
      </c>
      <c r="J598" s="13">
        <f t="shared" si="242"/>
        <v>2.75E-2</v>
      </c>
      <c r="K598" s="29">
        <f t="shared" si="231"/>
        <v>45464</v>
      </c>
      <c r="L598" s="2">
        <f t="shared" si="232"/>
        <v>6</v>
      </c>
      <c r="M598" s="17">
        <f t="shared" si="233"/>
        <v>6</v>
      </c>
      <c r="N598" s="12">
        <f t="shared" si="234"/>
        <v>1.0006461289999999</v>
      </c>
      <c r="O598" s="12">
        <f t="shared" ca="1" si="235"/>
        <v>1.003006163</v>
      </c>
      <c r="P598" s="17">
        <f t="shared" si="236"/>
        <v>0</v>
      </c>
      <c r="Q598" s="14">
        <f t="shared" ca="1" si="237"/>
        <v>3.0061629999999999</v>
      </c>
      <c r="R598" s="20">
        <f t="shared" si="240"/>
        <v>0</v>
      </c>
      <c r="S598" s="14">
        <f t="shared" si="244"/>
        <v>0</v>
      </c>
      <c r="T598" s="4" t="str">
        <f t="shared" si="238"/>
        <v>J=</v>
      </c>
      <c r="U598" s="29">
        <f t="shared" si="239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2">
        <f t="shared" si="243"/>
        <v>45475</v>
      </c>
      <c r="B599" s="83">
        <f t="shared" ca="1" si="225"/>
        <v>1003.50807299</v>
      </c>
      <c r="C599" s="14">
        <f t="shared" si="226"/>
        <v>1000</v>
      </c>
      <c r="D599" s="58">
        <f t="shared" si="241"/>
        <v>45470</v>
      </c>
      <c r="E599" s="56">
        <f ca="1">IF(D599&lt;$B$1,VLOOKUP(D599,[1]DI!$A$4:$B$15000,2,FALSE),0)</f>
        <v>0.104</v>
      </c>
      <c r="F599" s="14">
        <f t="shared" ca="1" si="227"/>
        <v>1.0003926999999999</v>
      </c>
      <c r="G599" s="85">
        <f t="shared" ca="1" si="228"/>
        <v>1.3186854851001</v>
      </c>
      <c r="H599" s="85">
        <f t="shared" ca="1" si="229"/>
        <v>1.3150662379156901</v>
      </c>
      <c r="I599" s="14">
        <f t="shared" ca="1" si="230"/>
        <v>1.0027521399999999</v>
      </c>
      <c r="J599" s="13">
        <f t="shared" si="242"/>
        <v>2.75E-2</v>
      </c>
      <c r="K599" s="29">
        <f t="shared" si="231"/>
        <v>45464</v>
      </c>
      <c r="L599" s="2">
        <f t="shared" si="232"/>
        <v>7</v>
      </c>
      <c r="M599" s="17">
        <f t="shared" si="233"/>
        <v>7</v>
      </c>
      <c r="N599" s="12">
        <f t="shared" si="234"/>
        <v>1.0007538579999999</v>
      </c>
      <c r="O599" s="12">
        <f t="shared" ca="1" si="235"/>
        <v>1.0035080729999999</v>
      </c>
      <c r="P599" s="17">
        <f t="shared" si="236"/>
        <v>0</v>
      </c>
      <c r="Q599" s="14">
        <f t="shared" ca="1" si="237"/>
        <v>3.5080729900000001</v>
      </c>
      <c r="R599" s="20">
        <f t="shared" si="240"/>
        <v>0</v>
      </c>
      <c r="S599" s="14">
        <f t="shared" si="244"/>
        <v>0</v>
      </c>
      <c r="T599" s="4" t="str">
        <f t="shared" si="238"/>
        <v>J=</v>
      </c>
      <c r="U599" s="29">
        <f t="shared" si="239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2">
        <f t="shared" si="243"/>
        <v>45476</v>
      </c>
      <c r="B600" s="83">
        <f t="shared" ca="1" si="225"/>
        <v>1004.01022899</v>
      </c>
      <c r="C600" s="14">
        <f t="shared" si="226"/>
        <v>1000</v>
      </c>
      <c r="D600" s="58">
        <f t="shared" si="241"/>
        <v>45471</v>
      </c>
      <c r="E600" s="56">
        <f ca="1">IF(D600&lt;$B$1,VLOOKUP(D600,[1]DI!$A$4:$B$15000,2,FALSE),0)</f>
        <v>0.104</v>
      </c>
      <c r="F600" s="14">
        <f t="shared" ca="1" si="227"/>
        <v>1.0003926999999999</v>
      </c>
      <c r="G600" s="85">
        <f t="shared" ca="1" si="228"/>
        <v>1.3192033328901001</v>
      </c>
      <c r="H600" s="85">
        <f t="shared" ca="1" si="229"/>
        <v>1.3150662379156901</v>
      </c>
      <c r="I600" s="14">
        <f t="shared" ca="1" si="230"/>
        <v>1.0031459199999999</v>
      </c>
      <c r="J600" s="13">
        <f t="shared" si="242"/>
        <v>2.75E-2</v>
      </c>
      <c r="K600" s="29">
        <f t="shared" si="231"/>
        <v>45464</v>
      </c>
      <c r="L600" s="2">
        <f t="shared" si="232"/>
        <v>8</v>
      </c>
      <c r="M600" s="17">
        <f t="shared" si="233"/>
        <v>8</v>
      </c>
      <c r="N600" s="12">
        <f t="shared" si="234"/>
        <v>1.000861598</v>
      </c>
      <c r="O600" s="12">
        <f t="shared" ca="1" si="235"/>
        <v>1.0040102289999999</v>
      </c>
      <c r="P600" s="17">
        <f t="shared" si="236"/>
        <v>0</v>
      </c>
      <c r="Q600" s="14">
        <f t="shared" ca="1" si="237"/>
        <v>4.0102289899999999</v>
      </c>
      <c r="R600" s="20">
        <f t="shared" si="240"/>
        <v>0</v>
      </c>
      <c r="S600" s="14">
        <f t="shared" si="244"/>
        <v>0</v>
      </c>
      <c r="T600" s="4" t="str">
        <f t="shared" si="238"/>
        <v>J=</v>
      </c>
      <c r="U600" s="29">
        <f t="shared" si="239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2">
        <f t="shared" si="243"/>
        <v>45477</v>
      </c>
      <c r="B601" s="83">
        <f t="shared" ca="1" si="225"/>
        <v>1004.512641</v>
      </c>
      <c r="C601" s="14">
        <f t="shared" si="226"/>
        <v>1000</v>
      </c>
      <c r="D601" s="58">
        <f t="shared" si="241"/>
        <v>45474</v>
      </c>
      <c r="E601" s="56">
        <f ca="1">IF(D601&lt;$B$1,VLOOKUP(D601,[1]DI!$A$4:$B$15000,2,FALSE),0)</f>
        <v>0.104</v>
      </c>
      <c r="F601" s="14">
        <f t="shared" ca="1" si="227"/>
        <v>1.0003926999999999</v>
      </c>
      <c r="G601" s="85">
        <f t="shared" ca="1" si="228"/>
        <v>1.3197213840389299</v>
      </c>
      <c r="H601" s="85">
        <f t="shared" ca="1" si="229"/>
        <v>1.3150662379156901</v>
      </c>
      <c r="I601" s="14">
        <f t="shared" ca="1" si="230"/>
        <v>1.0035398600000001</v>
      </c>
      <c r="J601" s="13">
        <f t="shared" si="242"/>
        <v>2.75E-2</v>
      </c>
      <c r="K601" s="29">
        <f t="shared" si="231"/>
        <v>45464</v>
      </c>
      <c r="L601" s="2">
        <f t="shared" si="232"/>
        <v>9</v>
      </c>
      <c r="M601" s="17">
        <f t="shared" si="233"/>
        <v>9</v>
      </c>
      <c r="N601" s="12">
        <f t="shared" si="234"/>
        <v>1.0009693500000001</v>
      </c>
      <c r="O601" s="12">
        <f t="shared" ca="1" si="235"/>
        <v>1.004512641</v>
      </c>
      <c r="P601" s="17">
        <f t="shared" si="236"/>
        <v>0</v>
      </c>
      <c r="Q601" s="14">
        <f t="shared" ca="1" si="237"/>
        <v>4.5126410000000003</v>
      </c>
      <c r="R601" s="20">
        <f t="shared" si="240"/>
        <v>0</v>
      </c>
      <c r="S601" s="14">
        <f t="shared" si="244"/>
        <v>0</v>
      </c>
      <c r="T601" s="4" t="str">
        <f t="shared" si="238"/>
        <v>J=</v>
      </c>
      <c r="U601" s="29">
        <f t="shared" si="239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2">
        <f t="shared" si="243"/>
        <v>45478</v>
      </c>
      <c r="B602" s="83">
        <f t="shared" ca="1" si="225"/>
        <v>1005.015301</v>
      </c>
      <c r="C602" s="14">
        <f t="shared" si="226"/>
        <v>1000</v>
      </c>
      <c r="D602" s="58">
        <f t="shared" si="241"/>
        <v>45475</v>
      </c>
      <c r="E602" s="56">
        <f ca="1">IF(D602&lt;$B$1,VLOOKUP(D602,[1]DI!$A$4:$B$15000,2,FALSE),0)</f>
        <v>0.104</v>
      </c>
      <c r="F602" s="14">
        <f t="shared" ca="1" si="227"/>
        <v>1.0003926999999999</v>
      </c>
      <c r="G602" s="85">
        <f t="shared" ca="1" si="228"/>
        <v>1.3202396386264399</v>
      </c>
      <c r="H602" s="85">
        <f t="shared" ca="1" si="229"/>
        <v>1.3150662379156901</v>
      </c>
      <c r="I602" s="14">
        <f t="shared" ca="1" si="230"/>
        <v>1.00393395</v>
      </c>
      <c r="J602" s="13">
        <f t="shared" si="242"/>
        <v>2.75E-2</v>
      </c>
      <c r="K602" s="29">
        <f t="shared" si="231"/>
        <v>45464</v>
      </c>
      <c r="L602" s="2">
        <f t="shared" si="232"/>
        <v>10</v>
      </c>
      <c r="M602" s="17">
        <f t="shared" si="233"/>
        <v>10</v>
      </c>
      <c r="N602" s="12">
        <f t="shared" si="234"/>
        <v>1.0010771140000001</v>
      </c>
      <c r="O602" s="12">
        <f t="shared" ca="1" si="235"/>
        <v>1.005015301</v>
      </c>
      <c r="P602" s="17">
        <f t="shared" si="236"/>
        <v>0</v>
      </c>
      <c r="Q602" s="14">
        <f t="shared" ca="1" si="237"/>
        <v>5.015301</v>
      </c>
      <c r="R602" s="20">
        <f t="shared" si="240"/>
        <v>0</v>
      </c>
      <c r="S602" s="14">
        <f t="shared" si="244"/>
        <v>0</v>
      </c>
      <c r="T602" s="4" t="str">
        <f t="shared" si="238"/>
        <v>J=</v>
      </c>
      <c r="U602" s="29">
        <f t="shared" si="239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2">
        <f t="shared" si="243"/>
        <v>45481</v>
      </c>
      <c r="B603" s="83">
        <f t="shared" ca="1" si="225"/>
        <v>1005.51820699</v>
      </c>
      <c r="C603" s="14">
        <f t="shared" si="226"/>
        <v>1000</v>
      </c>
      <c r="D603" s="58">
        <f t="shared" si="241"/>
        <v>45476</v>
      </c>
      <c r="E603" s="56">
        <f ca="1">IF(D603&lt;$B$1,VLOOKUP(D603,[1]DI!$A$4:$B$15000,2,FALSE),0)</f>
        <v>0.104</v>
      </c>
      <c r="F603" s="14">
        <f t="shared" ca="1" si="227"/>
        <v>1.0003926999999999</v>
      </c>
      <c r="G603" s="85">
        <f t="shared" ca="1" si="228"/>
        <v>1.3207580967325301</v>
      </c>
      <c r="H603" s="85">
        <f t="shared" ca="1" si="229"/>
        <v>1.3150662379156901</v>
      </c>
      <c r="I603" s="14">
        <f t="shared" ca="1" si="230"/>
        <v>1.0043281900000001</v>
      </c>
      <c r="J603" s="13">
        <f t="shared" si="242"/>
        <v>2.75E-2</v>
      </c>
      <c r="K603" s="29">
        <f t="shared" si="231"/>
        <v>45464</v>
      </c>
      <c r="L603" s="2">
        <f t="shared" si="232"/>
        <v>11</v>
      </c>
      <c r="M603" s="17">
        <f t="shared" si="233"/>
        <v>11</v>
      </c>
      <c r="N603" s="12">
        <f t="shared" si="234"/>
        <v>1.0011848889999999</v>
      </c>
      <c r="O603" s="12">
        <f t="shared" ca="1" si="235"/>
        <v>1.0055182069999999</v>
      </c>
      <c r="P603" s="17">
        <f t="shared" si="236"/>
        <v>0</v>
      </c>
      <c r="Q603" s="14">
        <f t="shared" ca="1" si="237"/>
        <v>5.5182069900000004</v>
      </c>
      <c r="R603" s="20">
        <f t="shared" si="240"/>
        <v>0</v>
      </c>
      <c r="S603" s="14">
        <f t="shared" si="244"/>
        <v>0</v>
      </c>
      <c r="T603" s="4" t="str">
        <f t="shared" si="238"/>
        <v>J=</v>
      </c>
      <c r="U603" s="29">
        <f t="shared" si="239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2">
        <f t="shared" si="243"/>
        <v>45482</v>
      </c>
      <c r="B604" s="83">
        <f t="shared" ca="1" si="225"/>
        <v>1006.021371</v>
      </c>
      <c r="C604" s="14">
        <f t="shared" si="226"/>
        <v>1000</v>
      </c>
      <c r="D604" s="58">
        <f t="shared" si="241"/>
        <v>45477</v>
      </c>
      <c r="E604" s="56">
        <f ca="1">IF(D604&lt;$B$1,VLOOKUP(D604,[1]DI!$A$4:$B$15000,2,FALSE),0)</f>
        <v>0.104</v>
      </c>
      <c r="F604" s="14">
        <f t="shared" ca="1" si="227"/>
        <v>1.0003926999999999</v>
      </c>
      <c r="G604" s="85">
        <f t="shared" ca="1" si="228"/>
        <v>1.3212767584371199</v>
      </c>
      <c r="H604" s="85">
        <f t="shared" ca="1" si="229"/>
        <v>1.3150662379156901</v>
      </c>
      <c r="I604" s="14">
        <f t="shared" ca="1" si="230"/>
        <v>1.0047225900000001</v>
      </c>
      <c r="J604" s="13">
        <f t="shared" si="242"/>
        <v>2.75E-2</v>
      </c>
      <c r="K604" s="29">
        <f t="shared" si="231"/>
        <v>45464</v>
      </c>
      <c r="L604" s="2">
        <f t="shared" si="232"/>
        <v>12</v>
      </c>
      <c r="M604" s="17">
        <f t="shared" si="233"/>
        <v>12</v>
      </c>
      <c r="N604" s="12">
        <f t="shared" si="234"/>
        <v>1.001292676</v>
      </c>
      <c r="O604" s="12">
        <f t="shared" ca="1" si="235"/>
        <v>1.0060213710000001</v>
      </c>
      <c r="P604" s="17">
        <f t="shared" si="236"/>
        <v>0</v>
      </c>
      <c r="Q604" s="14">
        <f t="shared" ca="1" si="237"/>
        <v>6.0213710000000003</v>
      </c>
      <c r="R604" s="20">
        <f t="shared" si="240"/>
        <v>0</v>
      </c>
      <c r="S604" s="14">
        <f t="shared" si="244"/>
        <v>0</v>
      </c>
      <c r="T604" s="4" t="str">
        <f t="shared" si="238"/>
        <v>J=</v>
      </c>
      <c r="U604" s="29">
        <f t="shared" si="239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2">
        <f t="shared" si="243"/>
        <v>45483</v>
      </c>
      <c r="B605" s="83">
        <f t="shared" ca="1" si="225"/>
        <v>1006.5247900000001</v>
      </c>
      <c r="C605" s="14">
        <f t="shared" si="226"/>
        <v>1000</v>
      </c>
      <c r="D605" s="58">
        <f t="shared" si="241"/>
        <v>45478</v>
      </c>
      <c r="E605" s="56">
        <f ca="1">IF(D605&lt;$B$1,VLOOKUP(D605,[1]DI!$A$4:$B$15000,2,FALSE),0)</f>
        <v>0.104</v>
      </c>
      <c r="F605" s="14">
        <f t="shared" ca="1" si="227"/>
        <v>1.0003926999999999</v>
      </c>
      <c r="G605" s="85">
        <f t="shared" ca="1" si="228"/>
        <v>1.32179562382016</v>
      </c>
      <c r="H605" s="85">
        <f t="shared" ca="1" si="229"/>
        <v>1.3150662379156901</v>
      </c>
      <c r="I605" s="14">
        <f t="shared" ca="1" si="230"/>
        <v>1.00511715</v>
      </c>
      <c r="J605" s="13">
        <f t="shared" si="242"/>
        <v>2.75E-2</v>
      </c>
      <c r="K605" s="29">
        <f t="shared" si="231"/>
        <v>45464</v>
      </c>
      <c r="L605" s="2">
        <f t="shared" si="232"/>
        <v>13</v>
      </c>
      <c r="M605" s="17">
        <f t="shared" si="233"/>
        <v>13</v>
      </c>
      <c r="N605" s="12">
        <f t="shared" si="234"/>
        <v>1.001400474</v>
      </c>
      <c r="O605" s="12">
        <f t="shared" ca="1" si="235"/>
        <v>1.0065247900000001</v>
      </c>
      <c r="P605" s="17">
        <f t="shared" si="236"/>
        <v>0</v>
      </c>
      <c r="Q605" s="14">
        <f t="shared" ca="1" si="237"/>
        <v>6.5247900000000003</v>
      </c>
      <c r="R605" s="20">
        <f t="shared" si="240"/>
        <v>0</v>
      </c>
      <c r="S605" s="14">
        <f t="shared" si="244"/>
        <v>0</v>
      </c>
      <c r="T605" s="4" t="str">
        <f t="shared" si="238"/>
        <v>J=</v>
      </c>
      <c r="U605" s="29">
        <f t="shared" si="239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2">
        <f t="shared" si="243"/>
        <v>45484</v>
      </c>
      <c r="B606" s="83">
        <f t="shared" ca="1" si="225"/>
        <v>1007.02845799</v>
      </c>
      <c r="C606" s="14">
        <f t="shared" si="226"/>
        <v>1000</v>
      </c>
      <c r="D606" s="58">
        <f t="shared" si="241"/>
        <v>45481</v>
      </c>
      <c r="E606" s="56">
        <f ca="1">IF(D606&lt;$B$1,VLOOKUP(D606,[1]DI!$A$4:$B$15000,2,FALSE),0)</f>
        <v>0.104</v>
      </c>
      <c r="F606" s="14">
        <f t="shared" ca="1" si="227"/>
        <v>1.0003926999999999</v>
      </c>
      <c r="G606" s="85">
        <f t="shared" ca="1" si="228"/>
        <v>1.3223146929616301</v>
      </c>
      <c r="H606" s="85">
        <f t="shared" ca="1" si="229"/>
        <v>1.3150662379156901</v>
      </c>
      <c r="I606" s="14">
        <f t="shared" ca="1" si="230"/>
        <v>1.0055118599999999</v>
      </c>
      <c r="J606" s="13">
        <f t="shared" si="242"/>
        <v>2.75E-2</v>
      </c>
      <c r="K606" s="29">
        <f t="shared" si="231"/>
        <v>45464</v>
      </c>
      <c r="L606" s="2">
        <f t="shared" si="232"/>
        <v>14</v>
      </c>
      <c r="M606" s="17">
        <f t="shared" si="233"/>
        <v>14</v>
      </c>
      <c r="N606" s="12">
        <f t="shared" si="234"/>
        <v>1.0015082850000001</v>
      </c>
      <c r="O606" s="12">
        <f t="shared" ca="1" si="235"/>
        <v>1.007028458</v>
      </c>
      <c r="P606" s="17">
        <f t="shared" si="236"/>
        <v>0</v>
      </c>
      <c r="Q606" s="14">
        <f t="shared" ca="1" si="237"/>
        <v>7.0284579899999997</v>
      </c>
      <c r="R606" s="20">
        <f t="shared" si="240"/>
        <v>0</v>
      </c>
      <c r="S606" s="14">
        <f t="shared" si="244"/>
        <v>0</v>
      </c>
      <c r="T606" s="4" t="str">
        <f t="shared" si="238"/>
        <v>J=</v>
      </c>
      <c r="U606" s="29">
        <f t="shared" si="239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2">
        <f t="shared" si="243"/>
        <v>45485</v>
      </c>
      <c r="B607" s="83">
        <f t="shared" ca="1" si="225"/>
        <v>1007.532372</v>
      </c>
      <c r="C607" s="14">
        <f t="shared" si="226"/>
        <v>1000</v>
      </c>
      <c r="D607" s="58">
        <f t="shared" si="241"/>
        <v>45482</v>
      </c>
      <c r="E607" s="56">
        <f ca="1">IF(D607&lt;$B$1,VLOOKUP(D607,[1]DI!$A$4:$B$15000,2,FALSE),0)</f>
        <v>0.104</v>
      </c>
      <c r="F607" s="14">
        <f t="shared" ca="1" si="227"/>
        <v>1.0003926999999999</v>
      </c>
      <c r="G607" s="85">
        <f t="shared" ca="1" si="228"/>
        <v>1.32283396594156</v>
      </c>
      <c r="H607" s="85">
        <f t="shared" ca="1" si="229"/>
        <v>1.3150662379156901</v>
      </c>
      <c r="I607" s="14">
        <f t="shared" ca="1" si="230"/>
        <v>1.00590672</v>
      </c>
      <c r="J607" s="13">
        <f t="shared" si="242"/>
        <v>2.75E-2</v>
      </c>
      <c r="K607" s="29">
        <f t="shared" si="231"/>
        <v>45464</v>
      </c>
      <c r="L607" s="2">
        <f t="shared" si="232"/>
        <v>15</v>
      </c>
      <c r="M607" s="17">
        <f t="shared" si="233"/>
        <v>15</v>
      </c>
      <c r="N607" s="12">
        <f t="shared" si="234"/>
        <v>1.001616106</v>
      </c>
      <c r="O607" s="12">
        <f t="shared" ca="1" si="235"/>
        <v>1.007532372</v>
      </c>
      <c r="P607" s="17">
        <f t="shared" si="236"/>
        <v>0</v>
      </c>
      <c r="Q607" s="14">
        <f t="shared" ca="1" si="237"/>
        <v>7.5323719999999996</v>
      </c>
      <c r="R607" s="20">
        <f t="shared" si="240"/>
        <v>0</v>
      </c>
      <c r="S607" s="14">
        <f t="shared" si="244"/>
        <v>0</v>
      </c>
      <c r="T607" s="4" t="str">
        <f t="shared" si="238"/>
        <v>J=</v>
      </c>
      <c r="U607" s="29">
        <f t="shared" si="239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2">
        <f t="shared" si="243"/>
        <v>45488</v>
      </c>
      <c r="B608" s="83">
        <f t="shared" ca="1" si="225"/>
        <v>1008.0365430000001</v>
      </c>
      <c r="C608" s="14">
        <f t="shared" si="226"/>
        <v>1000</v>
      </c>
      <c r="D608" s="58">
        <f t="shared" si="241"/>
        <v>45483</v>
      </c>
      <c r="E608" s="56">
        <f ca="1">IF(D608&lt;$B$1,VLOOKUP(D608,[1]DI!$A$4:$B$15000,2,FALSE),0)</f>
        <v>0.104</v>
      </c>
      <c r="F608" s="14">
        <f t="shared" ca="1" si="227"/>
        <v>1.0003926999999999</v>
      </c>
      <c r="G608" s="85">
        <f t="shared" ca="1" si="228"/>
        <v>1.32335344283999</v>
      </c>
      <c r="H608" s="85">
        <f t="shared" ca="1" si="229"/>
        <v>1.3150662379156901</v>
      </c>
      <c r="I608" s="14">
        <f t="shared" ca="1" si="230"/>
        <v>1.0063017400000001</v>
      </c>
      <c r="J608" s="13">
        <f t="shared" si="242"/>
        <v>2.75E-2</v>
      </c>
      <c r="K608" s="29">
        <f t="shared" si="231"/>
        <v>45464</v>
      </c>
      <c r="L608" s="2">
        <f t="shared" si="232"/>
        <v>16</v>
      </c>
      <c r="M608" s="17">
        <f t="shared" si="233"/>
        <v>16</v>
      </c>
      <c r="N608" s="12">
        <f t="shared" si="234"/>
        <v>1.0017239389999999</v>
      </c>
      <c r="O608" s="12">
        <f t="shared" ca="1" si="235"/>
        <v>1.008036543</v>
      </c>
      <c r="P608" s="17">
        <f t="shared" si="236"/>
        <v>0</v>
      </c>
      <c r="Q608" s="14">
        <f t="shared" ca="1" si="237"/>
        <v>8.036543</v>
      </c>
      <c r="R608" s="20">
        <f t="shared" si="240"/>
        <v>0</v>
      </c>
      <c r="S608" s="14">
        <f t="shared" si="244"/>
        <v>0</v>
      </c>
      <c r="T608" s="4" t="str">
        <f t="shared" si="238"/>
        <v>J=</v>
      </c>
      <c r="U608" s="29">
        <f t="shared" si="239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2">
        <f t="shared" si="243"/>
        <v>45489</v>
      </c>
      <c r="B609" s="83">
        <f t="shared" ca="1" si="225"/>
        <v>1008.540961</v>
      </c>
      <c r="C609" s="14">
        <f t="shared" si="226"/>
        <v>1000</v>
      </c>
      <c r="D609" s="58">
        <f t="shared" si="241"/>
        <v>45484</v>
      </c>
      <c r="E609" s="56">
        <f ca="1">IF(D609&lt;$B$1,VLOOKUP(D609,[1]DI!$A$4:$B$15000,2,FALSE),0)</f>
        <v>0.104</v>
      </c>
      <c r="F609" s="14">
        <f t="shared" ca="1" si="227"/>
        <v>1.0003926999999999</v>
      </c>
      <c r="G609" s="85">
        <f t="shared" ca="1" si="228"/>
        <v>1.3238731237369901</v>
      </c>
      <c r="H609" s="85">
        <f t="shared" ca="1" si="229"/>
        <v>1.3150662379156901</v>
      </c>
      <c r="I609" s="14">
        <f t="shared" ca="1" si="230"/>
        <v>1.0066969100000001</v>
      </c>
      <c r="J609" s="13">
        <f t="shared" si="242"/>
        <v>2.75E-2</v>
      </c>
      <c r="K609" s="29">
        <f t="shared" si="231"/>
        <v>45464</v>
      </c>
      <c r="L609" s="2">
        <f t="shared" si="232"/>
        <v>17</v>
      </c>
      <c r="M609" s="17">
        <f t="shared" si="233"/>
        <v>17</v>
      </c>
      <c r="N609" s="12">
        <f t="shared" si="234"/>
        <v>1.0018317839999999</v>
      </c>
      <c r="O609" s="12">
        <f t="shared" ca="1" si="235"/>
        <v>1.008540961</v>
      </c>
      <c r="P609" s="17">
        <f t="shared" si="236"/>
        <v>0</v>
      </c>
      <c r="Q609" s="14">
        <f t="shared" ca="1" si="237"/>
        <v>8.5409609999999994</v>
      </c>
      <c r="R609" s="20">
        <f t="shared" si="240"/>
        <v>0</v>
      </c>
      <c r="S609" s="14">
        <f t="shared" si="244"/>
        <v>0</v>
      </c>
      <c r="T609" s="4" t="str">
        <f t="shared" si="238"/>
        <v>J=</v>
      </c>
      <c r="U609" s="29">
        <f t="shared" si="239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2">
        <f t="shared" si="243"/>
        <v>45490</v>
      </c>
      <c r="B610" s="83">
        <f t="shared" ca="1" si="225"/>
        <v>1009.0456369999999</v>
      </c>
      <c r="C610" s="14">
        <f t="shared" si="226"/>
        <v>1000</v>
      </c>
      <c r="D610" s="58">
        <f t="shared" si="241"/>
        <v>45485</v>
      </c>
      <c r="E610" s="56">
        <f ca="1">IF(D610&lt;$B$1,VLOOKUP(D610,[1]DI!$A$4:$B$15000,2,FALSE),0)</f>
        <v>0.104</v>
      </c>
      <c r="F610" s="14">
        <f t="shared" ca="1" si="227"/>
        <v>1.0003926999999999</v>
      </c>
      <c r="G610" s="85">
        <f t="shared" ca="1" si="228"/>
        <v>1.3243930087126801</v>
      </c>
      <c r="H610" s="85">
        <f t="shared" ca="1" si="229"/>
        <v>1.3150662379156901</v>
      </c>
      <c r="I610" s="14">
        <f t="shared" ca="1" si="230"/>
        <v>1.00709224</v>
      </c>
      <c r="J610" s="13">
        <f t="shared" si="242"/>
        <v>2.75E-2</v>
      </c>
      <c r="K610" s="29">
        <f t="shared" si="231"/>
        <v>45464</v>
      </c>
      <c r="L610" s="2">
        <f t="shared" si="232"/>
        <v>18</v>
      </c>
      <c r="M610" s="17">
        <f t="shared" si="233"/>
        <v>18</v>
      </c>
      <c r="N610" s="12">
        <f t="shared" si="234"/>
        <v>1.0019396410000001</v>
      </c>
      <c r="O610" s="12">
        <f t="shared" ca="1" si="235"/>
        <v>1.0090456370000001</v>
      </c>
      <c r="P610" s="17">
        <f t="shared" si="236"/>
        <v>0</v>
      </c>
      <c r="Q610" s="14">
        <f t="shared" ca="1" si="237"/>
        <v>9.0456369999999993</v>
      </c>
      <c r="R610" s="20">
        <f t="shared" si="240"/>
        <v>0</v>
      </c>
      <c r="S610" s="14">
        <f t="shared" si="244"/>
        <v>0</v>
      </c>
      <c r="T610" s="4" t="str">
        <f t="shared" si="238"/>
        <v>J=</v>
      </c>
      <c r="U610" s="29">
        <f t="shared" si="239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2">
        <f t="shared" si="243"/>
        <v>45491</v>
      </c>
      <c r="B611" s="83">
        <f t="shared" ca="1" si="225"/>
        <v>1009.55057</v>
      </c>
      <c r="C611" s="14">
        <f t="shared" si="226"/>
        <v>1000</v>
      </c>
      <c r="D611" s="58">
        <f t="shared" si="241"/>
        <v>45488</v>
      </c>
      <c r="E611" s="56">
        <f ca="1">IF(D611&lt;$B$1,VLOOKUP(D611,[1]DI!$A$4:$B$15000,2,FALSE),0)</f>
        <v>0.104</v>
      </c>
      <c r="F611" s="14">
        <f t="shared" ca="1" si="227"/>
        <v>1.0003926999999999</v>
      </c>
      <c r="G611" s="85">
        <f t="shared" ca="1" si="228"/>
        <v>1.3249130978471999</v>
      </c>
      <c r="H611" s="85">
        <f t="shared" ca="1" si="229"/>
        <v>1.3150662379156901</v>
      </c>
      <c r="I611" s="14">
        <f t="shared" ca="1" si="230"/>
        <v>1.00748773</v>
      </c>
      <c r="J611" s="13">
        <f t="shared" si="242"/>
        <v>2.75E-2</v>
      </c>
      <c r="K611" s="29">
        <f t="shared" si="231"/>
        <v>45464</v>
      </c>
      <c r="L611" s="2">
        <f t="shared" si="232"/>
        <v>19</v>
      </c>
      <c r="M611" s="17">
        <f t="shared" si="233"/>
        <v>19</v>
      </c>
      <c r="N611" s="12">
        <f t="shared" si="234"/>
        <v>1.0020475090000001</v>
      </c>
      <c r="O611" s="12">
        <f t="shared" ca="1" si="235"/>
        <v>1.00955057</v>
      </c>
      <c r="P611" s="17">
        <f t="shared" si="236"/>
        <v>0</v>
      </c>
      <c r="Q611" s="14">
        <f t="shared" ca="1" si="237"/>
        <v>9.5505700000000004</v>
      </c>
      <c r="R611" s="20">
        <f t="shared" si="240"/>
        <v>0</v>
      </c>
      <c r="S611" s="14">
        <f t="shared" si="244"/>
        <v>0</v>
      </c>
      <c r="T611" s="4" t="str">
        <f t="shared" si="238"/>
        <v>J=</v>
      </c>
      <c r="U611" s="29">
        <f t="shared" si="239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2">
        <f t="shared" si="243"/>
        <v>45492</v>
      </c>
      <c r="B612" s="83">
        <f t="shared" ca="1" si="225"/>
        <v>1010.05575</v>
      </c>
      <c r="C612" s="14">
        <f t="shared" si="226"/>
        <v>1000</v>
      </c>
      <c r="D612" s="58">
        <f t="shared" si="241"/>
        <v>45489</v>
      </c>
      <c r="E612" s="56">
        <f ca="1">IF(D612&lt;$B$1,VLOOKUP(D612,[1]DI!$A$4:$B$15000,2,FALSE),0)</f>
        <v>0.104</v>
      </c>
      <c r="F612" s="14">
        <f t="shared" ca="1" si="227"/>
        <v>1.0003926999999999</v>
      </c>
      <c r="G612" s="85">
        <f t="shared" ca="1" si="228"/>
        <v>1.3254333912207199</v>
      </c>
      <c r="H612" s="85">
        <f t="shared" ca="1" si="229"/>
        <v>1.3150662379156901</v>
      </c>
      <c r="I612" s="14">
        <f t="shared" ca="1" si="230"/>
        <v>1.0078833700000001</v>
      </c>
      <c r="J612" s="13">
        <f t="shared" si="242"/>
        <v>2.75E-2</v>
      </c>
      <c r="K612" s="29">
        <f t="shared" si="231"/>
        <v>45464</v>
      </c>
      <c r="L612" s="2">
        <f t="shared" si="232"/>
        <v>20</v>
      </c>
      <c r="M612" s="17">
        <f t="shared" si="233"/>
        <v>20</v>
      </c>
      <c r="N612" s="12">
        <f t="shared" si="234"/>
        <v>1.002155388</v>
      </c>
      <c r="O612" s="12">
        <f t="shared" ca="1" si="235"/>
        <v>1.01005575</v>
      </c>
      <c r="P612" s="17">
        <f t="shared" si="236"/>
        <v>0</v>
      </c>
      <c r="Q612" s="14">
        <f t="shared" ca="1" si="237"/>
        <v>10.05575</v>
      </c>
      <c r="R612" s="20">
        <f t="shared" si="240"/>
        <v>0</v>
      </c>
      <c r="S612" s="14">
        <f t="shared" si="244"/>
        <v>0</v>
      </c>
      <c r="T612" s="4" t="str">
        <f t="shared" si="238"/>
        <v>J=</v>
      </c>
      <c r="U612" s="29">
        <f t="shared" si="239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2">
        <f t="shared" si="243"/>
        <v>45495</v>
      </c>
      <c r="B613" s="83">
        <f t="shared" ca="1" si="225"/>
        <v>1010.561188</v>
      </c>
      <c r="C613" s="14">
        <f t="shared" si="226"/>
        <v>1000</v>
      </c>
      <c r="D613" s="58">
        <f t="shared" si="241"/>
        <v>45490</v>
      </c>
      <c r="E613" s="56">
        <f ca="1">IF(D613&lt;$B$1,VLOOKUP(D613,[1]DI!$A$4:$B$15000,2,FALSE),0)</f>
        <v>0.104</v>
      </c>
      <c r="F613" s="14">
        <f t="shared" ca="1" si="227"/>
        <v>1.0003926999999999</v>
      </c>
      <c r="G613" s="85">
        <f t="shared" ca="1" si="228"/>
        <v>1.3259538889134499</v>
      </c>
      <c r="H613" s="85">
        <f t="shared" ca="1" si="229"/>
        <v>1.3150662379156901</v>
      </c>
      <c r="I613" s="14">
        <f t="shared" ca="1" si="230"/>
        <v>1.00827917</v>
      </c>
      <c r="J613" s="13">
        <f t="shared" si="242"/>
        <v>2.75E-2</v>
      </c>
      <c r="K613" s="29">
        <f t="shared" si="231"/>
        <v>45464</v>
      </c>
      <c r="L613" s="2">
        <f t="shared" si="232"/>
        <v>21</v>
      </c>
      <c r="M613" s="17">
        <f t="shared" si="233"/>
        <v>21</v>
      </c>
      <c r="N613" s="12">
        <f t="shared" si="234"/>
        <v>1.00226328</v>
      </c>
      <c r="O613" s="12">
        <f t="shared" ca="1" si="235"/>
        <v>1.0105611880000001</v>
      </c>
      <c r="P613" s="17">
        <f t="shared" si="236"/>
        <v>0</v>
      </c>
      <c r="Q613" s="14">
        <f t="shared" ca="1" si="237"/>
        <v>10.561188</v>
      </c>
      <c r="R613" s="20">
        <f t="shared" si="240"/>
        <v>0</v>
      </c>
      <c r="S613" s="14">
        <f t="shared" si="244"/>
        <v>0</v>
      </c>
      <c r="T613" s="4" t="str">
        <f t="shared" si="238"/>
        <v>J=</v>
      </c>
      <c r="U613" s="29">
        <f t="shared" si="239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2">
        <f t="shared" si="243"/>
        <v>45496</v>
      </c>
      <c r="B614" s="83">
        <f t="shared" ca="1" si="225"/>
        <v>1011.066873</v>
      </c>
      <c r="C614" s="14">
        <f t="shared" si="226"/>
        <v>1000</v>
      </c>
      <c r="D614" s="58">
        <f t="shared" si="241"/>
        <v>45491</v>
      </c>
      <c r="E614" s="56">
        <f ca="1">IF(D614&lt;$B$1,VLOOKUP(D614,[1]DI!$A$4:$B$15000,2,FALSE),0)</f>
        <v>0.104</v>
      </c>
      <c r="F614" s="14">
        <f t="shared" ca="1" si="227"/>
        <v>1.0003926999999999</v>
      </c>
      <c r="G614" s="85">
        <f t="shared" ca="1" si="228"/>
        <v>1.3264745910056299</v>
      </c>
      <c r="H614" s="85">
        <f t="shared" ca="1" si="229"/>
        <v>1.3150662379156901</v>
      </c>
      <c r="I614" s="14">
        <f t="shared" ca="1" si="230"/>
        <v>1.0086751199999999</v>
      </c>
      <c r="J614" s="13">
        <f t="shared" si="242"/>
        <v>2.75E-2</v>
      </c>
      <c r="K614" s="29">
        <f t="shared" si="231"/>
        <v>45464</v>
      </c>
      <c r="L614" s="2">
        <f t="shared" si="232"/>
        <v>22</v>
      </c>
      <c r="M614" s="17">
        <f t="shared" si="233"/>
        <v>22</v>
      </c>
      <c r="N614" s="12">
        <f t="shared" si="234"/>
        <v>1.0023711829999999</v>
      </c>
      <c r="O614" s="12">
        <f t="shared" ca="1" si="235"/>
        <v>1.0110668730000001</v>
      </c>
      <c r="P614" s="17">
        <f t="shared" si="236"/>
        <v>29</v>
      </c>
      <c r="Q614" s="14">
        <f t="shared" ca="1" si="237"/>
        <v>11.066872999999999</v>
      </c>
      <c r="R614" s="20">
        <f t="shared" si="240"/>
        <v>0</v>
      </c>
      <c r="S614" s="14">
        <f t="shared" si="244"/>
        <v>0</v>
      </c>
      <c r="T614" s="4" t="str">
        <f t="shared" si="238"/>
        <v>J=</v>
      </c>
      <c r="U614" s="29">
        <f t="shared" si="239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2">
        <f t="shared" si="243"/>
        <v>45497</v>
      </c>
      <c r="B615" s="83">
        <f t="shared" ca="1" si="225"/>
        <v>1000.500401</v>
      </c>
      <c r="C615" s="14">
        <f t="shared" si="226"/>
        <v>1000</v>
      </c>
      <c r="D615" s="58">
        <f t="shared" si="241"/>
        <v>45492</v>
      </c>
      <c r="E615" s="56">
        <f ca="1">IF(D615&lt;$B$1,VLOOKUP(D615,[1]DI!$A$4:$B$15000,2,FALSE),0)</f>
        <v>0.104</v>
      </c>
      <c r="F615" s="14">
        <f t="shared" ca="1" si="227"/>
        <v>1.0003926999999999</v>
      </c>
      <c r="G615" s="85">
        <f t="shared" ca="1" si="228"/>
        <v>1.32699549757752</v>
      </c>
      <c r="H615" s="85">
        <f t="shared" ca="1" si="229"/>
        <v>1.3264745910056299</v>
      </c>
      <c r="I615" s="14">
        <f t="shared" ca="1" si="230"/>
        <v>1.0003926999999999</v>
      </c>
      <c r="J615" s="13">
        <f t="shared" si="242"/>
        <v>2.75E-2</v>
      </c>
      <c r="K615" s="29">
        <f t="shared" si="231"/>
        <v>45496</v>
      </c>
      <c r="L615" s="2">
        <f t="shared" si="232"/>
        <v>1</v>
      </c>
      <c r="M615" s="17">
        <f t="shared" si="233"/>
        <v>1</v>
      </c>
      <c r="N615" s="12">
        <f t="shared" si="234"/>
        <v>1.000107659</v>
      </c>
      <c r="O615" s="12">
        <f t="shared" ca="1" si="235"/>
        <v>1.000500401</v>
      </c>
      <c r="P615" s="17">
        <f t="shared" si="236"/>
        <v>0</v>
      </c>
      <c r="Q615" s="14">
        <f t="shared" ca="1" si="237"/>
        <v>0.50040099999999998</v>
      </c>
      <c r="R615" s="20">
        <f t="shared" si="240"/>
        <v>0</v>
      </c>
      <c r="S615" s="14">
        <f t="shared" si="244"/>
        <v>0</v>
      </c>
      <c r="T615" s="4" t="str">
        <f t="shared" si="238"/>
        <v>J=</v>
      </c>
      <c r="U615" s="29">
        <f t="shared" si="239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2">
        <f t="shared" si="243"/>
        <v>45498</v>
      </c>
      <c r="B616" s="83">
        <f t="shared" ca="1" si="225"/>
        <v>1001.001049</v>
      </c>
      <c r="C616" s="14">
        <f t="shared" si="226"/>
        <v>1000</v>
      </c>
      <c r="D616" s="58">
        <f t="shared" si="241"/>
        <v>45495</v>
      </c>
      <c r="E616" s="56">
        <f ca="1">IF(D616&lt;$B$1,VLOOKUP(D616,[1]DI!$A$4:$B$15000,2,FALSE),0)</f>
        <v>0.104</v>
      </c>
      <c r="F616" s="14">
        <f t="shared" ca="1" si="227"/>
        <v>1.0003926999999999</v>
      </c>
      <c r="G616" s="85">
        <f t="shared" ca="1" si="228"/>
        <v>1.3275166087094199</v>
      </c>
      <c r="H616" s="85">
        <f t="shared" ca="1" si="229"/>
        <v>1.3264745910056299</v>
      </c>
      <c r="I616" s="14">
        <f t="shared" ca="1" si="230"/>
        <v>1.00078555</v>
      </c>
      <c r="J616" s="13">
        <f t="shared" si="242"/>
        <v>2.75E-2</v>
      </c>
      <c r="K616" s="29">
        <f t="shared" si="231"/>
        <v>45496</v>
      </c>
      <c r="L616" s="2">
        <f t="shared" si="232"/>
        <v>2</v>
      </c>
      <c r="M616" s="17">
        <f t="shared" si="233"/>
        <v>2</v>
      </c>
      <c r="N616" s="12">
        <f t="shared" si="234"/>
        <v>1.0002153300000001</v>
      </c>
      <c r="O616" s="12">
        <f t="shared" ca="1" si="235"/>
        <v>1.0010010490000001</v>
      </c>
      <c r="P616" s="17">
        <f t="shared" si="236"/>
        <v>0</v>
      </c>
      <c r="Q616" s="14">
        <f t="shared" ca="1" si="237"/>
        <v>1.0010490000000001</v>
      </c>
      <c r="R616" s="20">
        <f t="shared" si="240"/>
        <v>0</v>
      </c>
      <c r="S616" s="14">
        <f t="shared" si="244"/>
        <v>0</v>
      </c>
      <c r="T616" s="4" t="str">
        <f t="shared" si="238"/>
        <v>J=</v>
      </c>
      <c r="U616" s="29">
        <f t="shared" si="239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2">
        <f t="shared" si="243"/>
        <v>45499</v>
      </c>
      <c r="B617" s="83">
        <f t="shared" ca="1" si="225"/>
        <v>1001.501953</v>
      </c>
      <c r="C617" s="14">
        <f t="shared" si="226"/>
        <v>1000</v>
      </c>
      <c r="D617" s="58">
        <f t="shared" si="241"/>
        <v>45496</v>
      </c>
      <c r="E617" s="56">
        <f ca="1">IF(D617&lt;$B$1,VLOOKUP(D617,[1]DI!$A$4:$B$15000,2,FALSE),0)</f>
        <v>0.104</v>
      </c>
      <c r="F617" s="14">
        <f t="shared" ca="1" si="227"/>
        <v>1.0003926999999999</v>
      </c>
      <c r="G617" s="85">
        <f t="shared" ca="1" si="228"/>
        <v>1.32803792448166</v>
      </c>
      <c r="H617" s="85">
        <f t="shared" ca="1" si="229"/>
        <v>1.3264745910056299</v>
      </c>
      <c r="I617" s="14">
        <f t="shared" ca="1" si="230"/>
        <v>1.0011785600000001</v>
      </c>
      <c r="J617" s="13">
        <f t="shared" si="242"/>
        <v>2.75E-2</v>
      </c>
      <c r="K617" s="29">
        <f t="shared" si="231"/>
        <v>45496</v>
      </c>
      <c r="L617" s="2">
        <f t="shared" si="232"/>
        <v>3</v>
      </c>
      <c r="M617" s="17">
        <f t="shared" si="233"/>
        <v>3</v>
      </c>
      <c r="N617" s="12">
        <f t="shared" si="234"/>
        <v>1.000323012</v>
      </c>
      <c r="O617" s="12">
        <f t="shared" ca="1" si="235"/>
        <v>1.001501953</v>
      </c>
      <c r="P617" s="17">
        <f t="shared" si="236"/>
        <v>0</v>
      </c>
      <c r="Q617" s="14">
        <f t="shared" ca="1" si="237"/>
        <v>1.5019530000000001</v>
      </c>
      <c r="R617" s="20">
        <f t="shared" si="240"/>
        <v>0</v>
      </c>
      <c r="S617" s="14">
        <f t="shared" si="244"/>
        <v>0</v>
      </c>
      <c r="T617" s="4" t="str">
        <f t="shared" si="238"/>
        <v>J=</v>
      </c>
      <c r="U617" s="29">
        <f t="shared" si="239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2">
        <f t="shared" si="243"/>
        <v>45502</v>
      </c>
      <c r="B618" s="83">
        <f t="shared" ca="1" si="225"/>
        <v>1002.003113</v>
      </c>
      <c r="C618" s="14">
        <f t="shared" si="226"/>
        <v>1000</v>
      </c>
      <c r="D618" s="58">
        <f t="shared" si="241"/>
        <v>45497</v>
      </c>
      <c r="E618" s="56">
        <f ca="1">IF(D618&lt;$B$1,VLOOKUP(D618,[1]DI!$A$4:$B$15000,2,FALSE),0)</f>
        <v>0.104</v>
      </c>
      <c r="F618" s="14">
        <f t="shared" ca="1" si="227"/>
        <v>1.0003926999999999</v>
      </c>
      <c r="G618" s="85">
        <f t="shared" ca="1" si="228"/>
        <v>1.3285594449746001</v>
      </c>
      <c r="H618" s="85">
        <f t="shared" ca="1" si="229"/>
        <v>1.3264745910056299</v>
      </c>
      <c r="I618" s="14">
        <f t="shared" ca="1" si="230"/>
        <v>1.00157173</v>
      </c>
      <c r="J618" s="13">
        <f t="shared" si="242"/>
        <v>2.75E-2</v>
      </c>
      <c r="K618" s="29">
        <f t="shared" si="231"/>
        <v>45496</v>
      </c>
      <c r="L618" s="2">
        <f t="shared" si="232"/>
        <v>4</v>
      </c>
      <c r="M618" s="17">
        <f t="shared" si="233"/>
        <v>4</v>
      </c>
      <c r="N618" s="12">
        <f t="shared" si="234"/>
        <v>1.0004307059999999</v>
      </c>
      <c r="O618" s="12">
        <f t="shared" ca="1" si="235"/>
        <v>1.002003113</v>
      </c>
      <c r="P618" s="17">
        <f t="shared" si="236"/>
        <v>0</v>
      </c>
      <c r="Q618" s="14">
        <f t="shared" ca="1" si="237"/>
        <v>2.0031129999999999</v>
      </c>
      <c r="R618" s="20">
        <f t="shared" si="240"/>
        <v>0</v>
      </c>
      <c r="S618" s="14">
        <f t="shared" si="244"/>
        <v>0</v>
      </c>
      <c r="T618" s="4" t="str">
        <f t="shared" si="238"/>
        <v>J=</v>
      </c>
      <c r="U618" s="29">
        <f t="shared" si="239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2">
        <f t="shared" si="243"/>
        <v>45503</v>
      </c>
      <c r="B619" s="83">
        <f t="shared" ca="1" si="225"/>
        <v>1002.50451</v>
      </c>
      <c r="C619" s="14">
        <f t="shared" si="226"/>
        <v>1000</v>
      </c>
      <c r="D619" s="58">
        <f t="shared" si="241"/>
        <v>45498</v>
      </c>
      <c r="E619" s="56">
        <f ca="1">IF(D619&lt;$B$1,VLOOKUP(D619,[1]DI!$A$4:$B$15000,2,FALSE),0)</f>
        <v>0.104</v>
      </c>
      <c r="F619" s="14">
        <f t="shared" ca="1" si="227"/>
        <v>1.0003926999999999</v>
      </c>
      <c r="G619" s="85">
        <f t="shared" ca="1" si="228"/>
        <v>1.32908117026864</v>
      </c>
      <c r="H619" s="85">
        <f t="shared" ca="1" si="229"/>
        <v>1.3264745910056299</v>
      </c>
      <c r="I619" s="14">
        <f t="shared" ca="1" si="230"/>
        <v>1.00196504</v>
      </c>
      <c r="J619" s="13">
        <f t="shared" si="242"/>
        <v>2.75E-2</v>
      </c>
      <c r="K619" s="29">
        <f t="shared" si="231"/>
        <v>45496</v>
      </c>
      <c r="L619" s="2">
        <f t="shared" si="232"/>
        <v>5</v>
      </c>
      <c r="M619" s="17">
        <f t="shared" si="233"/>
        <v>5</v>
      </c>
      <c r="N619" s="12">
        <f t="shared" si="234"/>
        <v>1.000538412</v>
      </c>
      <c r="O619" s="12">
        <f t="shared" ca="1" si="235"/>
        <v>1.0025045100000001</v>
      </c>
      <c r="P619" s="17">
        <f t="shared" si="236"/>
        <v>0</v>
      </c>
      <c r="Q619" s="14">
        <f t="shared" ca="1" si="237"/>
        <v>2.5045099999999998</v>
      </c>
      <c r="R619" s="20">
        <f t="shared" si="240"/>
        <v>0</v>
      </c>
      <c r="S619" s="14">
        <f t="shared" si="244"/>
        <v>0</v>
      </c>
      <c r="T619" s="4" t="str">
        <f t="shared" si="238"/>
        <v>J=</v>
      </c>
      <c r="U619" s="29">
        <f t="shared" si="239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2">
        <f t="shared" si="243"/>
        <v>45504</v>
      </c>
      <c r="B620" s="83">
        <f t="shared" ca="1" si="225"/>
        <v>1003.006163</v>
      </c>
      <c r="C620" s="14">
        <f t="shared" si="226"/>
        <v>1000</v>
      </c>
      <c r="D620" s="58">
        <f t="shared" si="241"/>
        <v>45499</v>
      </c>
      <c r="E620" s="56">
        <f ca="1">IF(D620&lt;$B$1,VLOOKUP(D620,[1]DI!$A$4:$B$15000,2,FALSE),0)</f>
        <v>0.104</v>
      </c>
      <c r="F620" s="14">
        <f t="shared" ca="1" si="227"/>
        <v>1.0003926999999999</v>
      </c>
      <c r="G620" s="85">
        <f t="shared" ca="1" si="228"/>
        <v>1.3296031004441999</v>
      </c>
      <c r="H620" s="85">
        <f t="shared" ca="1" si="229"/>
        <v>1.3264745910056299</v>
      </c>
      <c r="I620" s="14">
        <f t="shared" ca="1" si="230"/>
        <v>1.0023585100000001</v>
      </c>
      <c r="J620" s="13">
        <f t="shared" si="242"/>
        <v>2.75E-2</v>
      </c>
      <c r="K620" s="29">
        <f t="shared" si="231"/>
        <v>45496</v>
      </c>
      <c r="L620" s="2">
        <f t="shared" si="232"/>
        <v>6</v>
      </c>
      <c r="M620" s="17">
        <f t="shared" si="233"/>
        <v>6</v>
      </c>
      <c r="N620" s="12">
        <f t="shared" si="234"/>
        <v>1.0006461289999999</v>
      </c>
      <c r="O620" s="12">
        <f t="shared" ca="1" si="235"/>
        <v>1.003006163</v>
      </c>
      <c r="P620" s="17">
        <f t="shared" si="236"/>
        <v>0</v>
      </c>
      <c r="Q620" s="14">
        <f t="shared" ca="1" si="237"/>
        <v>3.0061629999999999</v>
      </c>
      <c r="R620" s="20">
        <f t="shared" si="240"/>
        <v>0</v>
      </c>
      <c r="S620" s="14">
        <f t="shared" si="244"/>
        <v>0</v>
      </c>
      <c r="T620" s="4" t="str">
        <f t="shared" si="238"/>
        <v>J=</v>
      </c>
      <c r="U620" s="29">
        <f t="shared" si="239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2">
        <f t="shared" si="243"/>
        <v>45505</v>
      </c>
      <c r="B621" s="83">
        <f t="shared" ca="1" si="225"/>
        <v>1003.50807299</v>
      </c>
      <c r="C621" s="14">
        <f t="shared" si="226"/>
        <v>1000</v>
      </c>
      <c r="D621" s="58">
        <f t="shared" si="241"/>
        <v>45502</v>
      </c>
      <c r="E621" s="56">
        <f ca="1">IF(D621&lt;$B$1,VLOOKUP(D621,[1]DI!$A$4:$B$15000,2,FALSE),0)</f>
        <v>0.104</v>
      </c>
      <c r="F621" s="14">
        <f t="shared" ca="1" si="227"/>
        <v>1.0003926999999999</v>
      </c>
      <c r="G621" s="85">
        <f t="shared" ca="1" si="228"/>
        <v>1.3301252355817399</v>
      </c>
      <c r="H621" s="85">
        <f t="shared" ca="1" si="229"/>
        <v>1.3264745910056299</v>
      </c>
      <c r="I621" s="14">
        <f t="shared" ca="1" si="230"/>
        <v>1.0027521399999999</v>
      </c>
      <c r="J621" s="13">
        <f t="shared" si="242"/>
        <v>2.75E-2</v>
      </c>
      <c r="K621" s="29">
        <f t="shared" si="231"/>
        <v>45496</v>
      </c>
      <c r="L621" s="2">
        <f t="shared" si="232"/>
        <v>7</v>
      </c>
      <c r="M621" s="17">
        <f t="shared" si="233"/>
        <v>7</v>
      </c>
      <c r="N621" s="12">
        <f t="shared" si="234"/>
        <v>1.0007538579999999</v>
      </c>
      <c r="O621" s="12">
        <f t="shared" ca="1" si="235"/>
        <v>1.0035080729999999</v>
      </c>
      <c r="P621" s="17">
        <f t="shared" si="236"/>
        <v>0</v>
      </c>
      <c r="Q621" s="14">
        <f t="shared" ca="1" si="237"/>
        <v>3.5080729900000001</v>
      </c>
      <c r="R621" s="20">
        <f t="shared" si="240"/>
        <v>0</v>
      </c>
      <c r="S621" s="14">
        <f t="shared" si="244"/>
        <v>0</v>
      </c>
      <c r="T621" s="4" t="str">
        <f t="shared" si="238"/>
        <v>J=</v>
      </c>
      <c r="U621" s="29">
        <f t="shared" si="239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2">
        <f t="shared" si="243"/>
        <v>45506</v>
      </c>
      <c r="B622" s="83">
        <f t="shared" ca="1" si="225"/>
        <v>1004.01022899</v>
      </c>
      <c r="C622" s="14">
        <f t="shared" si="226"/>
        <v>1000</v>
      </c>
      <c r="D622" s="58">
        <f t="shared" si="241"/>
        <v>45503</v>
      </c>
      <c r="E622" s="56">
        <f ca="1">IF(D622&lt;$B$1,VLOOKUP(D622,[1]DI!$A$4:$B$15000,2,FALSE),0)</f>
        <v>0.104</v>
      </c>
      <c r="F622" s="14">
        <f t="shared" ca="1" si="227"/>
        <v>1.0003926999999999</v>
      </c>
      <c r="G622" s="85">
        <f t="shared" ca="1" si="228"/>
        <v>1.33064757576175</v>
      </c>
      <c r="H622" s="85">
        <f t="shared" ca="1" si="229"/>
        <v>1.3264745910056299</v>
      </c>
      <c r="I622" s="14">
        <f t="shared" ca="1" si="230"/>
        <v>1.0031459199999999</v>
      </c>
      <c r="J622" s="13">
        <f t="shared" si="242"/>
        <v>2.75E-2</v>
      </c>
      <c r="K622" s="29">
        <f t="shared" si="231"/>
        <v>45496</v>
      </c>
      <c r="L622" s="2">
        <f t="shared" si="232"/>
        <v>8</v>
      </c>
      <c r="M622" s="17">
        <f t="shared" si="233"/>
        <v>8</v>
      </c>
      <c r="N622" s="12">
        <f t="shared" si="234"/>
        <v>1.000861598</v>
      </c>
      <c r="O622" s="12">
        <f t="shared" ca="1" si="235"/>
        <v>1.0040102289999999</v>
      </c>
      <c r="P622" s="17">
        <f t="shared" si="236"/>
        <v>0</v>
      </c>
      <c r="Q622" s="14">
        <f t="shared" ca="1" si="237"/>
        <v>4.0102289899999999</v>
      </c>
      <c r="R622" s="20">
        <f t="shared" si="240"/>
        <v>0</v>
      </c>
      <c r="S622" s="14">
        <f t="shared" si="244"/>
        <v>0</v>
      </c>
      <c r="T622" s="4" t="str">
        <f t="shared" si="238"/>
        <v>J=</v>
      </c>
      <c r="U622" s="29">
        <f t="shared" si="239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2">
        <f t="shared" si="243"/>
        <v>45509</v>
      </c>
      <c r="B623" s="83">
        <f t="shared" ca="1" si="225"/>
        <v>1004.512641</v>
      </c>
      <c r="C623" s="14">
        <f t="shared" si="226"/>
        <v>1000</v>
      </c>
      <c r="D623" s="58">
        <f t="shared" si="241"/>
        <v>45504</v>
      </c>
      <c r="E623" s="56">
        <f ca="1">IF(D623&lt;$B$1,VLOOKUP(D623,[1]DI!$A$4:$B$15000,2,FALSE),0)</f>
        <v>0.104</v>
      </c>
      <c r="F623" s="14">
        <f t="shared" ca="1" si="227"/>
        <v>1.0003926999999999</v>
      </c>
      <c r="G623" s="85">
        <f t="shared" ca="1" si="228"/>
        <v>1.33117012106475</v>
      </c>
      <c r="H623" s="85">
        <f t="shared" ca="1" si="229"/>
        <v>1.3264745910056299</v>
      </c>
      <c r="I623" s="14">
        <f t="shared" ca="1" si="230"/>
        <v>1.0035398600000001</v>
      </c>
      <c r="J623" s="13">
        <f t="shared" si="242"/>
        <v>2.75E-2</v>
      </c>
      <c r="K623" s="29">
        <f t="shared" si="231"/>
        <v>45496</v>
      </c>
      <c r="L623" s="2">
        <f t="shared" si="232"/>
        <v>9</v>
      </c>
      <c r="M623" s="17">
        <f t="shared" si="233"/>
        <v>9</v>
      </c>
      <c r="N623" s="12">
        <f t="shared" si="234"/>
        <v>1.0009693500000001</v>
      </c>
      <c r="O623" s="12">
        <f t="shared" ca="1" si="235"/>
        <v>1.004512641</v>
      </c>
      <c r="P623" s="17">
        <f t="shared" si="236"/>
        <v>0</v>
      </c>
      <c r="Q623" s="14">
        <f t="shared" ca="1" si="237"/>
        <v>4.5126410000000003</v>
      </c>
      <c r="R623" s="20">
        <f t="shared" si="240"/>
        <v>0</v>
      </c>
      <c r="S623" s="14">
        <f t="shared" si="244"/>
        <v>0</v>
      </c>
      <c r="T623" s="4" t="str">
        <f t="shared" si="238"/>
        <v>J=</v>
      </c>
      <c r="U623" s="29">
        <f t="shared" si="239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2">
        <f t="shared" si="243"/>
        <v>45510</v>
      </c>
      <c r="B624" s="83">
        <f t="shared" ca="1" si="225"/>
        <v>1005.015301</v>
      </c>
      <c r="C624" s="14">
        <f t="shared" si="226"/>
        <v>1000</v>
      </c>
      <c r="D624" s="58">
        <f t="shared" si="241"/>
        <v>45505</v>
      </c>
      <c r="E624" s="56">
        <f ca="1">IF(D624&lt;$B$1,VLOOKUP(D624,[1]DI!$A$4:$B$15000,2,FALSE),0)</f>
        <v>0.104</v>
      </c>
      <c r="F624" s="14">
        <f t="shared" ca="1" si="227"/>
        <v>1.0003926999999999</v>
      </c>
      <c r="G624" s="85">
        <f t="shared" ca="1" si="228"/>
        <v>1.3316928715712899</v>
      </c>
      <c r="H624" s="85">
        <f t="shared" ca="1" si="229"/>
        <v>1.3264745910056299</v>
      </c>
      <c r="I624" s="14">
        <f t="shared" ca="1" si="230"/>
        <v>1.00393395</v>
      </c>
      <c r="J624" s="13">
        <f t="shared" si="242"/>
        <v>2.75E-2</v>
      </c>
      <c r="K624" s="29">
        <f t="shared" si="231"/>
        <v>45496</v>
      </c>
      <c r="L624" s="2">
        <f t="shared" si="232"/>
        <v>10</v>
      </c>
      <c r="M624" s="17">
        <f t="shared" si="233"/>
        <v>10</v>
      </c>
      <c r="N624" s="12">
        <f t="shared" si="234"/>
        <v>1.0010771140000001</v>
      </c>
      <c r="O624" s="12">
        <f t="shared" ca="1" si="235"/>
        <v>1.005015301</v>
      </c>
      <c r="P624" s="17">
        <f t="shared" si="236"/>
        <v>0</v>
      </c>
      <c r="Q624" s="14">
        <f t="shared" ca="1" si="237"/>
        <v>5.015301</v>
      </c>
      <c r="R624" s="20">
        <f t="shared" si="240"/>
        <v>0</v>
      </c>
      <c r="S624" s="14">
        <f t="shared" si="244"/>
        <v>0</v>
      </c>
      <c r="T624" s="4" t="str">
        <f t="shared" si="238"/>
        <v>J=</v>
      </c>
      <c r="U624" s="29">
        <f t="shared" si="239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2">
        <f t="shared" si="243"/>
        <v>45511</v>
      </c>
      <c r="B625" s="83">
        <f t="shared" ca="1" si="225"/>
        <v>1005.51820699</v>
      </c>
      <c r="C625" s="14">
        <f t="shared" si="226"/>
        <v>1000</v>
      </c>
      <c r="D625" s="58">
        <f t="shared" si="241"/>
        <v>45506</v>
      </c>
      <c r="E625" s="56">
        <f ca="1">IF(D625&lt;$B$1,VLOOKUP(D625,[1]DI!$A$4:$B$15000,2,FALSE),0)</f>
        <v>0.104</v>
      </c>
      <c r="F625" s="14">
        <f t="shared" ca="1" si="227"/>
        <v>1.0003926999999999</v>
      </c>
      <c r="G625" s="85">
        <f t="shared" ca="1" si="228"/>
        <v>1.33221582736196</v>
      </c>
      <c r="H625" s="85">
        <f t="shared" ca="1" si="229"/>
        <v>1.3264745910056299</v>
      </c>
      <c r="I625" s="14">
        <f t="shared" ca="1" si="230"/>
        <v>1.0043281900000001</v>
      </c>
      <c r="J625" s="13">
        <f t="shared" si="242"/>
        <v>2.75E-2</v>
      </c>
      <c r="K625" s="29">
        <f t="shared" si="231"/>
        <v>45496</v>
      </c>
      <c r="L625" s="2">
        <f t="shared" si="232"/>
        <v>11</v>
      </c>
      <c r="M625" s="17">
        <f t="shared" si="233"/>
        <v>11</v>
      </c>
      <c r="N625" s="12">
        <f t="shared" si="234"/>
        <v>1.0011848889999999</v>
      </c>
      <c r="O625" s="12">
        <f t="shared" ca="1" si="235"/>
        <v>1.0055182069999999</v>
      </c>
      <c r="P625" s="17">
        <f t="shared" si="236"/>
        <v>0</v>
      </c>
      <c r="Q625" s="14">
        <f t="shared" ca="1" si="237"/>
        <v>5.5182069900000004</v>
      </c>
      <c r="R625" s="20">
        <f t="shared" si="240"/>
        <v>0</v>
      </c>
      <c r="S625" s="14">
        <f t="shared" si="244"/>
        <v>0</v>
      </c>
      <c r="T625" s="4" t="str">
        <f t="shared" si="238"/>
        <v>J=</v>
      </c>
      <c r="U625" s="29">
        <f t="shared" si="239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2">
        <f t="shared" si="243"/>
        <v>45512</v>
      </c>
      <c r="B626" s="83">
        <f t="shared" ca="1" si="225"/>
        <v>1006.021371</v>
      </c>
      <c r="C626" s="14">
        <f t="shared" si="226"/>
        <v>1000</v>
      </c>
      <c r="D626" s="58">
        <f t="shared" si="241"/>
        <v>45509</v>
      </c>
      <c r="E626" s="56">
        <f ca="1">IF(D626&lt;$B$1,VLOOKUP(D626,[1]DI!$A$4:$B$15000,2,FALSE),0)</f>
        <v>0.104</v>
      </c>
      <c r="F626" s="14">
        <f t="shared" ca="1" si="227"/>
        <v>1.0003926999999999</v>
      </c>
      <c r="G626" s="85">
        <f t="shared" ca="1" si="228"/>
        <v>1.3327389885173599</v>
      </c>
      <c r="H626" s="85">
        <f t="shared" ca="1" si="229"/>
        <v>1.3264745910056299</v>
      </c>
      <c r="I626" s="14">
        <f t="shared" ca="1" si="230"/>
        <v>1.0047225900000001</v>
      </c>
      <c r="J626" s="13">
        <f t="shared" si="242"/>
        <v>2.75E-2</v>
      </c>
      <c r="K626" s="29">
        <f t="shared" si="231"/>
        <v>45496</v>
      </c>
      <c r="L626" s="2">
        <f t="shared" si="232"/>
        <v>12</v>
      </c>
      <c r="M626" s="17">
        <f t="shared" si="233"/>
        <v>12</v>
      </c>
      <c r="N626" s="12">
        <f t="shared" si="234"/>
        <v>1.001292676</v>
      </c>
      <c r="O626" s="12">
        <f t="shared" ca="1" si="235"/>
        <v>1.0060213710000001</v>
      </c>
      <c r="P626" s="17">
        <f t="shared" si="236"/>
        <v>0</v>
      </c>
      <c r="Q626" s="14">
        <f t="shared" ca="1" si="237"/>
        <v>6.0213710000000003</v>
      </c>
      <c r="R626" s="20">
        <f t="shared" si="240"/>
        <v>0</v>
      </c>
      <c r="S626" s="14">
        <f t="shared" si="244"/>
        <v>0</v>
      </c>
      <c r="T626" s="4" t="str">
        <f t="shared" si="238"/>
        <v>J=</v>
      </c>
      <c r="U626" s="29">
        <f t="shared" si="239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2">
        <f t="shared" si="243"/>
        <v>45513</v>
      </c>
      <c r="B627" s="83">
        <f t="shared" ca="1" si="225"/>
        <v>1006.5247900000001</v>
      </c>
      <c r="C627" s="14">
        <f t="shared" si="226"/>
        <v>1000</v>
      </c>
      <c r="D627" s="58">
        <f t="shared" si="241"/>
        <v>45510</v>
      </c>
      <c r="E627" s="56">
        <f ca="1">IF(D627&lt;$B$1,VLOOKUP(D627,[1]DI!$A$4:$B$15000,2,FALSE),0)</f>
        <v>0.104</v>
      </c>
      <c r="F627" s="14">
        <f t="shared" ca="1" si="227"/>
        <v>1.0003926999999999</v>
      </c>
      <c r="G627" s="85">
        <f t="shared" ca="1" si="228"/>
        <v>1.3332623551181499</v>
      </c>
      <c r="H627" s="85">
        <f t="shared" ca="1" si="229"/>
        <v>1.3264745910056299</v>
      </c>
      <c r="I627" s="14">
        <f t="shared" ca="1" si="230"/>
        <v>1.00511715</v>
      </c>
      <c r="J627" s="13">
        <f t="shared" si="242"/>
        <v>2.75E-2</v>
      </c>
      <c r="K627" s="29">
        <f t="shared" si="231"/>
        <v>45496</v>
      </c>
      <c r="L627" s="2">
        <f t="shared" si="232"/>
        <v>13</v>
      </c>
      <c r="M627" s="17">
        <f t="shared" si="233"/>
        <v>13</v>
      </c>
      <c r="N627" s="12">
        <f t="shared" si="234"/>
        <v>1.001400474</v>
      </c>
      <c r="O627" s="12">
        <f t="shared" ca="1" si="235"/>
        <v>1.0065247900000001</v>
      </c>
      <c r="P627" s="17">
        <f t="shared" si="236"/>
        <v>0</v>
      </c>
      <c r="Q627" s="14">
        <f t="shared" ca="1" si="237"/>
        <v>6.5247900000000003</v>
      </c>
      <c r="R627" s="20">
        <f t="shared" si="240"/>
        <v>0</v>
      </c>
      <c r="S627" s="14">
        <f t="shared" si="244"/>
        <v>0</v>
      </c>
      <c r="T627" s="4" t="str">
        <f t="shared" si="238"/>
        <v>J=</v>
      </c>
      <c r="U627" s="29">
        <f t="shared" si="239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2">
        <f t="shared" si="243"/>
        <v>45516</v>
      </c>
      <c r="B628" s="83">
        <f t="shared" ca="1" si="225"/>
        <v>1007.02845799</v>
      </c>
      <c r="C628" s="14">
        <f t="shared" si="226"/>
        <v>1000</v>
      </c>
      <c r="D628" s="58">
        <f t="shared" si="241"/>
        <v>45511</v>
      </c>
      <c r="E628" s="56">
        <f ca="1">IF(D628&lt;$B$1,VLOOKUP(D628,[1]DI!$A$4:$B$15000,2,FALSE),0)</f>
        <v>0.104</v>
      </c>
      <c r="F628" s="14">
        <f t="shared" ca="1" si="227"/>
        <v>1.0003926999999999</v>
      </c>
      <c r="G628" s="85">
        <f t="shared" ca="1" si="228"/>
        <v>1.3337859272449999</v>
      </c>
      <c r="H628" s="85">
        <f t="shared" ca="1" si="229"/>
        <v>1.3264745910056299</v>
      </c>
      <c r="I628" s="14">
        <f t="shared" ca="1" si="230"/>
        <v>1.0055118599999999</v>
      </c>
      <c r="J628" s="13">
        <f t="shared" si="242"/>
        <v>2.75E-2</v>
      </c>
      <c r="K628" s="29">
        <f t="shared" si="231"/>
        <v>45496</v>
      </c>
      <c r="L628" s="2">
        <f t="shared" si="232"/>
        <v>14</v>
      </c>
      <c r="M628" s="17">
        <f t="shared" si="233"/>
        <v>14</v>
      </c>
      <c r="N628" s="12">
        <f t="shared" si="234"/>
        <v>1.0015082850000001</v>
      </c>
      <c r="O628" s="12">
        <f t="shared" ca="1" si="235"/>
        <v>1.007028458</v>
      </c>
      <c r="P628" s="17">
        <f t="shared" si="236"/>
        <v>0</v>
      </c>
      <c r="Q628" s="14">
        <f t="shared" ca="1" si="237"/>
        <v>7.0284579899999997</v>
      </c>
      <c r="R628" s="20">
        <f t="shared" si="240"/>
        <v>0</v>
      </c>
      <c r="S628" s="14">
        <f t="shared" si="244"/>
        <v>0</v>
      </c>
      <c r="T628" s="4" t="str">
        <f t="shared" si="238"/>
        <v>J=</v>
      </c>
      <c r="U628" s="29">
        <f t="shared" si="239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2">
        <f t="shared" si="243"/>
        <v>45517</v>
      </c>
      <c r="B629" s="83">
        <f t="shared" ca="1" si="225"/>
        <v>1007.532372</v>
      </c>
      <c r="C629" s="14">
        <f t="shared" si="226"/>
        <v>1000</v>
      </c>
      <c r="D629" s="58">
        <f t="shared" si="241"/>
        <v>45512</v>
      </c>
      <c r="E629" s="56">
        <f ca="1">IF(D629&lt;$B$1,VLOOKUP(D629,[1]DI!$A$4:$B$15000,2,FALSE),0)</f>
        <v>0.104</v>
      </c>
      <c r="F629" s="14">
        <f t="shared" ca="1" si="227"/>
        <v>1.0003926999999999</v>
      </c>
      <c r="G629" s="85">
        <f t="shared" ca="1" si="228"/>
        <v>1.3343097049786301</v>
      </c>
      <c r="H629" s="85">
        <f t="shared" ca="1" si="229"/>
        <v>1.3264745910056299</v>
      </c>
      <c r="I629" s="14">
        <f t="shared" ca="1" si="230"/>
        <v>1.00590672</v>
      </c>
      <c r="J629" s="13">
        <f t="shared" si="242"/>
        <v>2.75E-2</v>
      </c>
      <c r="K629" s="29">
        <f t="shared" si="231"/>
        <v>45496</v>
      </c>
      <c r="L629" s="2">
        <f t="shared" si="232"/>
        <v>15</v>
      </c>
      <c r="M629" s="17">
        <f t="shared" si="233"/>
        <v>15</v>
      </c>
      <c r="N629" s="12">
        <f t="shared" si="234"/>
        <v>1.001616106</v>
      </c>
      <c r="O629" s="12">
        <f t="shared" ca="1" si="235"/>
        <v>1.007532372</v>
      </c>
      <c r="P629" s="17">
        <f t="shared" si="236"/>
        <v>0</v>
      </c>
      <c r="Q629" s="14">
        <f t="shared" ca="1" si="237"/>
        <v>7.5323719999999996</v>
      </c>
      <c r="R629" s="20">
        <f t="shared" si="240"/>
        <v>0</v>
      </c>
      <c r="S629" s="14">
        <f t="shared" si="244"/>
        <v>0</v>
      </c>
      <c r="T629" s="4" t="str">
        <f t="shared" si="238"/>
        <v>J=</v>
      </c>
      <c r="U629" s="29">
        <f t="shared" si="239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2">
        <f t="shared" si="243"/>
        <v>45518</v>
      </c>
      <c r="B630" s="83">
        <f t="shared" ca="1" si="225"/>
        <v>1008.0365430000001</v>
      </c>
      <c r="C630" s="14">
        <f t="shared" si="226"/>
        <v>1000</v>
      </c>
      <c r="D630" s="58">
        <f t="shared" si="241"/>
        <v>45513</v>
      </c>
      <c r="E630" s="56">
        <f ca="1">IF(D630&lt;$B$1,VLOOKUP(D630,[1]DI!$A$4:$B$15000,2,FALSE),0)</f>
        <v>0.104</v>
      </c>
      <c r="F630" s="14">
        <f t="shared" ca="1" si="227"/>
        <v>1.0003926999999999</v>
      </c>
      <c r="G630" s="85">
        <f t="shared" ca="1" si="228"/>
        <v>1.33483368839978</v>
      </c>
      <c r="H630" s="85">
        <f t="shared" ca="1" si="229"/>
        <v>1.3264745910056299</v>
      </c>
      <c r="I630" s="14">
        <f t="shared" ca="1" si="230"/>
        <v>1.0063017400000001</v>
      </c>
      <c r="J630" s="13">
        <f t="shared" si="242"/>
        <v>2.75E-2</v>
      </c>
      <c r="K630" s="29">
        <f t="shared" si="231"/>
        <v>45496</v>
      </c>
      <c r="L630" s="2">
        <f t="shared" si="232"/>
        <v>16</v>
      </c>
      <c r="M630" s="17">
        <f t="shared" si="233"/>
        <v>16</v>
      </c>
      <c r="N630" s="12">
        <f t="shared" si="234"/>
        <v>1.0017239389999999</v>
      </c>
      <c r="O630" s="12">
        <f t="shared" ca="1" si="235"/>
        <v>1.008036543</v>
      </c>
      <c r="P630" s="17">
        <f t="shared" si="236"/>
        <v>0</v>
      </c>
      <c r="Q630" s="14">
        <f t="shared" ca="1" si="237"/>
        <v>8.036543</v>
      </c>
      <c r="R630" s="20">
        <f t="shared" si="240"/>
        <v>0</v>
      </c>
      <c r="S630" s="14">
        <f t="shared" si="244"/>
        <v>0</v>
      </c>
      <c r="T630" s="4" t="str">
        <f t="shared" si="238"/>
        <v>J=</v>
      </c>
      <c r="U630" s="29">
        <f t="shared" si="239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2">
        <f t="shared" si="243"/>
        <v>45519</v>
      </c>
      <c r="B631" s="83">
        <f t="shared" ca="1" si="225"/>
        <v>1008.540961</v>
      </c>
      <c r="C631" s="14">
        <f t="shared" si="226"/>
        <v>1000</v>
      </c>
      <c r="D631" s="58">
        <f t="shared" si="241"/>
        <v>45516</v>
      </c>
      <c r="E631" s="56">
        <f ca="1">IF(D631&lt;$B$1,VLOOKUP(D631,[1]DI!$A$4:$B$15000,2,FALSE),0)</f>
        <v>0.104</v>
      </c>
      <c r="F631" s="14">
        <f t="shared" ca="1" si="227"/>
        <v>1.0003926999999999</v>
      </c>
      <c r="G631" s="85">
        <f t="shared" ca="1" si="228"/>
        <v>1.3353578775892101</v>
      </c>
      <c r="H631" s="85">
        <f t="shared" ca="1" si="229"/>
        <v>1.3264745910056299</v>
      </c>
      <c r="I631" s="14">
        <f t="shared" ca="1" si="230"/>
        <v>1.0066969100000001</v>
      </c>
      <c r="J631" s="13">
        <f t="shared" si="242"/>
        <v>2.75E-2</v>
      </c>
      <c r="K631" s="29">
        <f t="shared" si="231"/>
        <v>45496</v>
      </c>
      <c r="L631" s="2">
        <f t="shared" si="232"/>
        <v>17</v>
      </c>
      <c r="M631" s="17">
        <f t="shared" si="233"/>
        <v>17</v>
      </c>
      <c r="N631" s="12">
        <f t="shared" si="234"/>
        <v>1.0018317839999999</v>
      </c>
      <c r="O631" s="12">
        <f t="shared" ca="1" si="235"/>
        <v>1.008540961</v>
      </c>
      <c r="P631" s="17">
        <f t="shared" si="236"/>
        <v>0</v>
      </c>
      <c r="Q631" s="14">
        <f t="shared" ca="1" si="237"/>
        <v>8.5409609999999994</v>
      </c>
      <c r="R631" s="20">
        <f t="shared" si="240"/>
        <v>0</v>
      </c>
      <c r="S631" s="14">
        <f t="shared" si="244"/>
        <v>0</v>
      </c>
      <c r="T631" s="4" t="str">
        <f t="shared" si="238"/>
        <v>J=</v>
      </c>
      <c r="U631" s="29">
        <f t="shared" si="239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2">
        <f t="shared" si="243"/>
        <v>45520</v>
      </c>
      <c r="B632" s="83">
        <f t="shared" ca="1" si="225"/>
        <v>1009.0456369999999</v>
      </c>
      <c r="C632" s="14">
        <f t="shared" si="226"/>
        <v>1000</v>
      </c>
      <c r="D632" s="58">
        <f t="shared" si="241"/>
        <v>45517</v>
      </c>
      <c r="E632" s="56">
        <f ca="1">IF(D632&lt;$B$1,VLOOKUP(D632,[1]DI!$A$4:$B$15000,2,FALSE),0)</f>
        <v>0.104</v>
      </c>
      <c r="F632" s="14">
        <f t="shared" ca="1" si="227"/>
        <v>1.0003926999999999</v>
      </c>
      <c r="G632" s="85">
        <f t="shared" ca="1" si="228"/>
        <v>1.33588227262774</v>
      </c>
      <c r="H632" s="85">
        <f t="shared" ca="1" si="229"/>
        <v>1.3264745910056299</v>
      </c>
      <c r="I632" s="14">
        <f t="shared" ca="1" si="230"/>
        <v>1.00709224</v>
      </c>
      <c r="J632" s="13">
        <f t="shared" si="242"/>
        <v>2.75E-2</v>
      </c>
      <c r="K632" s="29">
        <f t="shared" si="231"/>
        <v>45496</v>
      </c>
      <c r="L632" s="2">
        <f t="shared" si="232"/>
        <v>18</v>
      </c>
      <c r="M632" s="17">
        <f t="shared" si="233"/>
        <v>18</v>
      </c>
      <c r="N632" s="12">
        <f t="shared" si="234"/>
        <v>1.0019396410000001</v>
      </c>
      <c r="O632" s="12">
        <f t="shared" ca="1" si="235"/>
        <v>1.0090456370000001</v>
      </c>
      <c r="P632" s="17">
        <f t="shared" si="236"/>
        <v>0</v>
      </c>
      <c r="Q632" s="14">
        <f t="shared" ca="1" si="237"/>
        <v>9.0456369999999993</v>
      </c>
      <c r="R632" s="20">
        <f t="shared" si="240"/>
        <v>0</v>
      </c>
      <c r="S632" s="14">
        <f t="shared" si="244"/>
        <v>0</v>
      </c>
      <c r="T632" s="4" t="str">
        <f t="shared" si="238"/>
        <v>J=</v>
      </c>
      <c r="U632" s="29">
        <f t="shared" si="239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2">
        <f t="shared" si="243"/>
        <v>45523</v>
      </c>
      <c r="B633" s="83">
        <f t="shared" ca="1" si="225"/>
        <v>1009.55057</v>
      </c>
      <c r="C633" s="14">
        <f t="shared" si="226"/>
        <v>1000</v>
      </c>
      <c r="D633" s="58">
        <f t="shared" si="241"/>
        <v>45518</v>
      </c>
      <c r="E633" s="56">
        <f ca="1">IF(D633&lt;$B$1,VLOOKUP(D633,[1]DI!$A$4:$B$15000,2,FALSE),0)</f>
        <v>0.104</v>
      </c>
      <c r="F633" s="14">
        <f t="shared" ca="1" si="227"/>
        <v>1.0003926999999999</v>
      </c>
      <c r="G633" s="85">
        <f t="shared" ca="1" si="228"/>
        <v>1.3364068735962</v>
      </c>
      <c r="H633" s="85">
        <f t="shared" ca="1" si="229"/>
        <v>1.3264745910056299</v>
      </c>
      <c r="I633" s="14">
        <f t="shared" ca="1" si="230"/>
        <v>1.00748773</v>
      </c>
      <c r="J633" s="13">
        <f t="shared" si="242"/>
        <v>2.75E-2</v>
      </c>
      <c r="K633" s="29">
        <f t="shared" si="231"/>
        <v>45496</v>
      </c>
      <c r="L633" s="2">
        <f t="shared" si="232"/>
        <v>19</v>
      </c>
      <c r="M633" s="17">
        <f t="shared" si="233"/>
        <v>19</v>
      </c>
      <c r="N633" s="12">
        <f t="shared" si="234"/>
        <v>1.0020475090000001</v>
      </c>
      <c r="O633" s="12">
        <f t="shared" ca="1" si="235"/>
        <v>1.00955057</v>
      </c>
      <c r="P633" s="17">
        <f t="shared" si="236"/>
        <v>0</v>
      </c>
      <c r="Q633" s="14">
        <f t="shared" ca="1" si="237"/>
        <v>9.5505700000000004</v>
      </c>
      <c r="R633" s="20">
        <f t="shared" si="240"/>
        <v>0</v>
      </c>
      <c r="S633" s="14">
        <f t="shared" si="244"/>
        <v>0</v>
      </c>
      <c r="T633" s="4" t="str">
        <f t="shared" si="238"/>
        <v>J=</v>
      </c>
      <c r="U633" s="29">
        <f t="shared" si="239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2">
        <f t="shared" si="243"/>
        <v>45524</v>
      </c>
      <c r="B634" s="83">
        <f t="shared" ca="1" si="225"/>
        <v>1010.05575</v>
      </c>
      <c r="C634" s="14">
        <f t="shared" si="226"/>
        <v>1000</v>
      </c>
      <c r="D634" s="58">
        <f t="shared" si="241"/>
        <v>45519</v>
      </c>
      <c r="E634" s="56">
        <f ca="1">IF(D634&lt;$B$1,VLOOKUP(D634,[1]DI!$A$4:$B$15000,2,FALSE),0)</f>
        <v>0.104</v>
      </c>
      <c r="F634" s="14">
        <f t="shared" ca="1" si="227"/>
        <v>1.0003926999999999</v>
      </c>
      <c r="G634" s="85">
        <f t="shared" ca="1" si="228"/>
        <v>1.3369316805754601</v>
      </c>
      <c r="H634" s="85">
        <f t="shared" ca="1" si="229"/>
        <v>1.3264745910056299</v>
      </c>
      <c r="I634" s="14">
        <f t="shared" ca="1" si="230"/>
        <v>1.0078833700000001</v>
      </c>
      <c r="J634" s="13">
        <f t="shared" si="242"/>
        <v>2.75E-2</v>
      </c>
      <c r="K634" s="29">
        <f t="shared" si="231"/>
        <v>45496</v>
      </c>
      <c r="L634" s="2">
        <f t="shared" si="232"/>
        <v>20</v>
      </c>
      <c r="M634" s="17">
        <f t="shared" si="233"/>
        <v>20</v>
      </c>
      <c r="N634" s="12">
        <f t="shared" si="234"/>
        <v>1.002155388</v>
      </c>
      <c r="O634" s="12">
        <f t="shared" ca="1" si="235"/>
        <v>1.01005575</v>
      </c>
      <c r="P634" s="17">
        <f t="shared" si="236"/>
        <v>0</v>
      </c>
      <c r="Q634" s="14">
        <f t="shared" ca="1" si="237"/>
        <v>10.05575</v>
      </c>
      <c r="R634" s="20">
        <f t="shared" si="240"/>
        <v>0</v>
      </c>
      <c r="S634" s="14">
        <f t="shared" si="244"/>
        <v>0</v>
      </c>
      <c r="T634" s="4" t="str">
        <f t="shared" si="238"/>
        <v>J=</v>
      </c>
      <c r="U634" s="29">
        <f t="shared" si="239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2">
        <f t="shared" si="243"/>
        <v>45525</v>
      </c>
      <c r="B635" s="83">
        <f t="shared" ca="1" si="225"/>
        <v>1010.561188</v>
      </c>
      <c r="C635" s="14">
        <f t="shared" si="226"/>
        <v>1000</v>
      </c>
      <c r="D635" s="58">
        <f t="shared" si="241"/>
        <v>45520</v>
      </c>
      <c r="E635" s="56">
        <f ca="1">IF(D635&lt;$B$1,VLOOKUP(D635,[1]DI!$A$4:$B$15000,2,FALSE),0)</f>
        <v>0.104</v>
      </c>
      <c r="F635" s="14">
        <f t="shared" ca="1" si="227"/>
        <v>1.0003926999999999</v>
      </c>
      <c r="G635" s="85">
        <f t="shared" ca="1" si="228"/>
        <v>1.3374566936464201</v>
      </c>
      <c r="H635" s="85">
        <f t="shared" ca="1" si="229"/>
        <v>1.3264745910056299</v>
      </c>
      <c r="I635" s="14">
        <f t="shared" ca="1" si="230"/>
        <v>1.00827917</v>
      </c>
      <c r="J635" s="13">
        <f t="shared" si="242"/>
        <v>2.75E-2</v>
      </c>
      <c r="K635" s="29">
        <f t="shared" si="231"/>
        <v>45496</v>
      </c>
      <c r="L635" s="2">
        <f t="shared" si="232"/>
        <v>21</v>
      </c>
      <c r="M635" s="17">
        <f t="shared" si="233"/>
        <v>21</v>
      </c>
      <c r="N635" s="12">
        <f t="shared" si="234"/>
        <v>1.00226328</v>
      </c>
      <c r="O635" s="12">
        <f t="shared" ca="1" si="235"/>
        <v>1.0105611880000001</v>
      </c>
      <c r="P635" s="17">
        <f t="shared" si="236"/>
        <v>0</v>
      </c>
      <c r="Q635" s="14">
        <f t="shared" ca="1" si="237"/>
        <v>10.561188</v>
      </c>
      <c r="R635" s="20">
        <f t="shared" si="240"/>
        <v>0</v>
      </c>
      <c r="S635" s="14">
        <f t="shared" si="244"/>
        <v>0</v>
      </c>
      <c r="T635" s="4" t="str">
        <f t="shared" si="238"/>
        <v>J=</v>
      </c>
      <c r="U635" s="29">
        <f t="shared" si="239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2">
        <f t="shared" si="243"/>
        <v>45526</v>
      </c>
      <c r="B636" s="83">
        <f t="shared" ca="1" si="225"/>
        <v>1011.066873</v>
      </c>
      <c r="C636" s="14">
        <f t="shared" si="226"/>
        <v>1000</v>
      </c>
      <c r="D636" s="58">
        <f t="shared" si="241"/>
        <v>45523</v>
      </c>
      <c r="E636" s="56">
        <f ca="1">IF(D636&lt;$B$1,VLOOKUP(D636,[1]DI!$A$4:$B$15000,2,FALSE),0)</f>
        <v>0.104</v>
      </c>
      <c r="F636" s="14">
        <f t="shared" ca="1" si="227"/>
        <v>1.0003926999999999</v>
      </c>
      <c r="G636" s="85">
        <f t="shared" ca="1" si="228"/>
        <v>1.3379819128900099</v>
      </c>
      <c r="H636" s="85">
        <f t="shared" ca="1" si="229"/>
        <v>1.3264745910056299</v>
      </c>
      <c r="I636" s="14">
        <f t="shared" ca="1" si="230"/>
        <v>1.0086751199999999</v>
      </c>
      <c r="J636" s="13">
        <f t="shared" si="242"/>
        <v>2.75E-2</v>
      </c>
      <c r="K636" s="29">
        <f t="shared" si="231"/>
        <v>45496</v>
      </c>
      <c r="L636" s="2">
        <f t="shared" si="232"/>
        <v>22</v>
      </c>
      <c r="M636" s="17">
        <f t="shared" si="233"/>
        <v>22</v>
      </c>
      <c r="N636" s="12">
        <f t="shared" si="234"/>
        <v>1.0023711829999999</v>
      </c>
      <c r="O636" s="12">
        <f t="shared" ca="1" si="235"/>
        <v>1.0110668730000001</v>
      </c>
      <c r="P636" s="17">
        <f t="shared" si="236"/>
        <v>0</v>
      </c>
      <c r="Q636" s="14">
        <f t="shared" ca="1" si="237"/>
        <v>11.066872999999999</v>
      </c>
      <c r="R636" s="20">
        <f t="shared" si="240"/>
        <v>0</v>
      </c>
      <c r="S636" s="14">
        <f t="shared" si="244"/>
        <v>0</v>
      </c>
      <c r="T636" s="4" t="str">
        <f t="shared" si="238"/>
        <v>J=</v>
      </c>
      <c r="U636" s="29">
        <f t="shared" si="239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2">
        <f t="shared" si="243"/>
        <v>45527</v>
      </c>
      <c r="B637" s="83">
        <f t="shared" ca="1" si="225"/>
        <v>1011.57280499</v>
      </c>
      <c r="C637" s="14">
        <f t="shared" si="226"/>
        <v>1000</v>
      </c>
      <c r="D637" s="58">
        <f t="shared" si="241"/>
        <v>45524</v>
      </c>
      <c r="E637" s="56">
        <f ca="1">IF(D637&lt;$B$1,VLOOKUP(D637,[1]DI!$A$4:$B$15000,2,FALSE),0)</f>
        <v>0.104</v>
      </c>
      <c r="F637" s="14">
        <f t="shared" ca="1" si="227"/>
        <v>1.0003926999999999</v>
      </c>
      <c r="G637" s="85">
        <f t="shared" ca="1" si="228"/>
        <v>1.3385073383871999</v>
      </c>
      <c r="H637" s="85">
        <f t="shared" ca="1" si="229"/>
        <v>1.3264745910056299</v>
      </c>
      <c r="I637" s="14">
        <f t="shared" ca="1" si="230"/>
        <v>1.00907122</v>
      </c>
      <c r="J637" s="13">
        <f t="shared" si="242"/>
        <v>2.75E-2</v>
      </c>
      <c r="K637" s="29">
        <f t="shared" si="231"/>
        <v>45496</v>
      </c>
      <c r="L637" s="2">
        <f t="shared" si="232"/>
        <v>23</v>
      </c>
      <c r="M637" s="17">
        <f t="shared" si="233"/>
        <v>23</v>
      </c>
      <c r="N637" s="12">
        <f t="shared" si="234"/>
        <v>1.0024790969999999</v>
      </c>
      <c r="O637" s="12">
        <f t="shared" ca="1" si="235"/>
        <v>1.0115728049999999</v>
      </c>
      <c r="P637" s="17">
        <f t="shared" si="236"/>
        <v>30</v>
      </c>
      <c r="Q637" s="14">
        <f t="shared" ca="1" si="237"/>
        <v>11.57280499</v>
      </c>
      <c r="R637" s="20">
        <f t="shared" si="240"/>
        <v>0</v>
      </c>
      <c r="S637" s="14">
        <f t="shared" si="244"/>
        <v>0</v>
      </c>
      <c r="T637" s="4" t="str">
        <f t="shared" si="238"/>
        <v>J=</v>
      </c>
      <c r="U637" s="29">
        <f t="shared" si="239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2">
        <f t="shared" si="243"/>
        <v>45530</v>
      </c>
      <c r="B638" s="83">
        <f t="shared" ca="1" si="225"/>
        <v>1000.500401</v>
      </c>
      <c r="C638" s="14">
        <f t="shared" si="226"/>
        <v>1000</v>
      </c>
      <c r="D638" s="58">
        <f t="shared" si="241"/>
        <v>45525</v>
      </c>
      <c r="E638" s="56">
        <f ca="1">IF(D638&lt;$B$1,VLOOKUP(D638,[1]DI!$A$4:$B$15000,2,FALSE),0)</f>
        <v>0.104</v>
      </c>
      <c r="F638" s="14">
        <f t="shared" ca="1" si="227"/>
        <v>1.0003926999999999</v>
      </c>
      <c r="G638" s="85">
        <f t="shared" ca="1" si="228"/>
        <v>1.33903297021898</v>
      </c>
      <c r="H638" s="85">
        <f t="shared" ca="1" si="229"/>
        <v>1.3385073383871999</v>
      </c>
      <c r="I638" s="14">
        <f t="shared" ca="1" si="230"/>
        <v>1.0003926999999999</v>
      </c>
      <c r="J638" s="13">
        <f t="shared" si="242"/>
        <v>2.75E-2</v>
      </c>
      <c r="K638" s="29">
        <f t="shared" si="231"/>
        <v>45527</v>
      </c>
      <c r="L638" s="2">
        <f t="shared" si="232"/>
        <v>1</v>
      </c>
      <c r="M638" s="17">
        <f t="shared" si="233"/>
        <v>1</v>
      </c>
      <c r="N638" s="12">
        <f t="shared" si="234"/>
        <v>1.000107659</v>
      </c>
      <c r="O638" s="12">
        <f t="shared" ca="1" si="235"/>
        <v>1.000500401</v>
      </c>
      <c r="P638" s="17">
        <f t="shared" si="236"/>
        <v>0</v>
      </c>
      <c r="Q638" s="14">
        <f t="shared" ca="1" si="237"/>
        <v>0.50040099999999998</v>
      </c>
      <c r="R638" s="20">
        <f t="shared" si="240"/>
        <v>0</v>
      </c>
      <c r="S638" s="14">
        <f t="shared" si="244"/>
        <v>0</v>
      </c>
      <c r="T638" s="4" t="str">
        <f t="shared" si="238"/>
        <v>J=</v>
      </c>
      <c r="U638" s="29">
        <f t="shared" si="239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2">
        <f t="shared" si="243"/>
        <v>45531</v>
      </c>
      <c r="B639" s="83">
        <f t="shared" ca="1" si="225"/>
        <v>1001.001049</v>
      </c>
      <c r="C639" s="14">
        <f t="shared" si="226"/>
        <v>1000</v>
      </c>
      <c r="D639" s="58">
        <f t="shared" si="241"/>
        <v>45526</v>
      </c>
      <c r="E639" s="56">
        <f ca="1">IF(D639&lt;$B$1,VLOOKUP(D639,[1]DI!$A$4:$B$15000,2,FALSE),0)</f>
        <v>0.104</v>
      </c>
      <c r="F639" s="14">
        <f t="shared" ca="1" si="227"/>
        <v>1.0003926999999999</v>
      </c>
      <c r="G639" s="85">
        <f t="shared" ca="1" si="228"/>
        <v>1.3395588084663801</v>
      </c>
      <c r="H639" s="85">
        <f t="shared" ca="1" si="229"/>
        <v>1.3385073383871999</v>
      </c>
      <c r="I639" s="14">
        <f t="shared" ca="1" si="230"/>
        <v>1.00078555</v>
      </c>
      <c r="J639" s="13">
        <f t="shared" si="242"/>
        <v>2.75E-2</v>
      </c>
      <c r="K639" s="29">
        <f t="shared" si="231"/>
        <v>45527</v>
      </c>
      <c r="L639" s="2">
        <f t="shared" si="232"/>
        <v>2</v>
      </c>
      <c r="M639" s="17">
        <f t="shared" si="233"/>
        <v>2</v>
      </c>
      <c r="N639" s="12">
        <f t="shared" si="234"/>
        <v>1.0002153300000001</v>
      </c>
      <c r="O639" s="12">
        <f t="shared" ca="1" si="235"/>
        <v>1.0010010490000001</v>
      </c>
      <c r="P639" s="17">
        <f t="shared" si="236"/>
        <v>0</v>
      </c>
      <c r="Q639" s="14">
        <f t="shared" ca="1" si="237"/>
        <v>1.0010490000000001</v>
      </c>
      <c r="R639" s="20">
        <f t="shared" si="240"/>
        <v>0</v>
      </c>
      <c r="S639" s="14">
        <f t="shared" si="244"/>
        <v>0</v>
      </c>
      <c r="T639" s="4" t="str">
        <f t="shared" si="238"/>
        <v>J=</v>
      </c>
      <c r="U639" s="29">
        <f t="shared" si="239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2">
        <f t="shared" si="243"/>
        <v>45532</v>
      </c>
      <c r="B640" s="83">
        <f t="shared" ca="1" si="225"/>
        <v>1001.501953</v>
      </c>
      <c r="C640" s="14">
        <f t="shared" si="226"/>
        <v>1000</v>
      </c>
      <c r="D640" s="58">
        <f t="shared" si="241"/>
        <v>45527</v>
      </c>
      <c r="E640" s="56">
        <f ca="1">IF(D640&lt;$B$1,VLOOKUP(D640,[1]DI!$A$4:$B$15000,2,FALSE),0)</f>
        <v>0.104</v>
      </c>
      <c r="F640" s="14">
        <f t="shared" ca="1" si="227"/>
        <v>1.0003926999999999</v>
      </c>
      <c r="G640" s="85">
        <f t="shared" ca="1" si="228"/>
        <v>1.3400848532104599</v>
      </c>
      <c r="H640" s="85">
        <f t="shared" ca="1" si="229"/>
        <v>1.3385073383871999</v>
      </c>
      <c r="I640" s="14">
        <f t="shared" ca="1" si="230"/>
        <v>1.0011785600000001</v>
      </c>
      <c r="J640" s="13">
        <f t="shared" si="242"/>
        <v>2.75E-2</v>
      </c>
      <c r="K640" s="29">
        <f t="shared" si="231"/>
        <v>45527</v>
      </c>
      <c r="L640" s="2">
        <f t="shared" si="232"/>
        <v>3</v>
      </c>
      <c r="M640" s="17">
        <f t="shared" si="233"/>
        <v>3</v>
      </c>
      <c r="N640" s="12">
        <f t="shared" si="234"/>
        <v>1.000323012</v>
      </c>
      <c r="O640" s="12">
        <f t="shared" ca="1" si="235"/>
        <v>1.001501953</v>
      </c>
      <c r="P640" s="17">
        <f t="shared" si="236"/>
        <v>0</v>
      </c>
      <c r="Q640" s="14">
        <f t="shared" ca="1" si="237"/>
        <v>1.5019530000000001</v>
      </c>
      <c r="R640" s="20">
        <f t="shared" si="240"/>
        <v>0</v>
      </c>
      <c r="S640" s="14">
        <f t="shared" si="244"/>
        <v>0</v>
      </c>
      <c r="T640" s="4" t="str">
        <f t="shared" si="238"/>
        <v>J=</v>
      </c>
      <c r="U640" s="29">
        <f t="shared" si="239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2">
        <f t="shared" si="243"/>
        <v>45533</v>
      </c>
      <c r="B641" s="83">
        <f t="shared" ca="1" si="225"/>
        <v>1002.003113</v>
      </c>
      <c r="C641" s="14">
        <f t="shared" si="226"/>
        <v>1000</v>
      </c>
      <c r="D641" s="58">
        <f t="shared" si="241"/>
        <v>45530</v>
      </c>
      <c r="E641" s="56">
        <f ca="1">IF(D641&lt;$B$1,VLOOKUP(D641,[1]DI!$A$4:$B$15000,2,FALSE),0)</f>
        <v>0.104</v>
      </c>
      <c r="F641" s="14">
        <f t="shared" ca="1" si="227"/>
        <v>1.0003926999999999</v>
      </c>
      <c r="G641" s="85">
        <f t="shared" ca="1" si="228"/>
        <v>1.3406111045323199</v>
      </c>
      <c r="H641" s="85">
        <f t="shared" ca="1" si="229"/>
        <v>1.3385073383871999</v>
      </c>
      <c r="I641" s="14">
        <f t="shared" ca="1" si="230"/>
        <v>1.00157173</v>
      </c>
      <c r="J641" s="13">
        <f t="shared" si="242"/>
        <v>2.75E-2</v>
      </c>
      <c r="K641" s="29">
        <f t="shared" si="231"/>
        <v>45527</v>
      </c>
      <c r="L641" s="2">
        <f t="shared" si="232"/>
        <v>4</v>
      </c>
      <c r="M641" s="17">
        <f t="shared" si="233"/>
        <v>4</v>
      </c>
      <c r="N641" s="12">
        <f t="shared" si="234"/>
        <v>1.0004307059999999</v>
      </c>
      <c r="O641" s="12">
        <f t="shared" ca="1" si="235"/>
        <v>1.002003113</v>
      </c>
      <c r="P641" s="17">
        <f t="shared" si="236"/>
        <v>0</v>
      </c>
      <c r="Q641" s="14">
        <f t="shared" ca="1" si="237"/>
        <v>2.0031129999999999</v>
      </c>
      <c r="R641" s="20">
        <f t="shared" si="240"/>
        <v>0</v>
      </c>
      <c r="S641" s="14">
        <f t="shared" si="244"/>
        <v>0</v>
      </c>
      <c r="T641" s="4" t="str">
        <f t="shared" si="238"/>
        <v>J=</v>
      </c>
      <c r="U641" s="29">
        <f t="shared" si="239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2">
        <f t="shared" si="243"/>
        <v>45534</v>
      </c>
      <c r="B642" s="83">
        <f t="shared" ca="1" si="225"/>
        <v>1002.50451</v>
      </c>
      <c r="C642" s="14">
        <f t="shared" si="226"/>
        <v>1000</v>
      </c>
      <c r="D642" s="58">
        <f t="shared" si="241"/>
        <v>45531</v>
      </c>
      <c r="E642" s="56">
        <f ca="1">IF(D642&lt;$B$1,VLOOKUP(D642,[1]DI!$A$4:$B$15000,2,FALSE),0)</f>
        <v>0.104</v>
      </c>
      <c r="F642" s="14">
        <f t="shared" ca="1" si="227"/>
        <v>1.0003926999999999</v>
      </c>
      <c r="G642" s="85">
        <f t="shared" ca="1" si="228"/>
        <v>1.3411375625130699</v>
      </c>
      <c r="H642" s="85">
        <f t="shared" ca="1" si="229"/>
        <v>1.3385073383871999</v>
      </c>
      <c r="I642" s="14">
        <f t="shared" ca="1" si="230"/>
        <v>1.00196504</v>
      </c>
      <c r="J642" s="13">
        <f t="shared" si="242"/>
        <v>2.75E-2</v>
      </c>
      <c r="K642" s="29">
        <f t="shared" si="231"/>
        <v>45527</v>
      </c>
      <c r="L642" s="2">
        <f t="shared" si="232"/>
        <v>5</v>
      </c>
      <c r="M642" s="17">
        <f t="shared" si="233"/>
        <v>5</v>
      </c>
      <c r="N642" s="12">
        <f t="shared" si="234"/>
        <v>1.000538412</v>
      </c>
      <c r="O642" s="12">
        <f t="shared" ca="1" si="235"/>
        <v>1.0025045100000001</v>
      </c>
      <c r="P642" s="17">
        <f t="shared" si="236"/>
        <v>0</v>
      </c>
      <c r="Q642" s="14">
        <f t="shared" ca="1" si="237"/>
        <v>2.5045099999999998</v>
      </c>
      <c r="R642" s="20">
        <f t="shared" si="240"/>
        <v>0</v>
      </c>
      <c r="S642" s="14">
        <f t="shared" si="244"/>
        <v>0</v>
      </c>
      <c r="T642" s="4" t="str">
        <f t="shared" si="238"/>
        <v>J=</v>
      </c>
      <c r="U642" s="29">
        <f t="shared" si="239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2">
        <f t="shared" si="243"/>
        <v>45537</v>
      </c>
      <c r="B643" s="83">
        <f t="shared" ca="1" si="225"/>
        <v>1003.006163</v>
      </c>
      <c r="C643" s="14">
        <f t="shared" si="226"/>
        <v>1000</v>
      </c>
      <c r="D643" s="58">
        <f t="shared" si="241"/>
        <v>45532</v>
      </c>
      <c r="E643" s="56">
        <f ca="1">IF(D643&lt;$B$1,VLOOKUP(D643,[1]DI!$A$4:$B$15000,2,FALSE),0)</f>
        <v>0.104</v>
      </c>
      <c r="F643" s="14">
        <f t="shared" ca="1" si="227"/>
        <v>1.0003926999999999</v>
      </c>
      <c r="G643" s="85">
        <f t="shared" ca="1" si="228"/>
        <v>1.3416642272338699</v>
      </c>
      <c r="H643" s="85">
        <f t="shared" ca="1" si="229"/>
        <v>1.3385073383871999</v>
      </c>
      <c r="I643" s="14">
        <f t="shared" ca="1" si="230"/>
        <v>1.0023585100000001</v>
      </c>
      <c r="J643" s="13">
        <f t="shared" si="242"/>
        <v>2.75E-2</v>
      </c>
      <c r="K643" s="29">
        <f t="shared" si="231"/>
        <v>45527</v>
      </c>
      <c r="L643" s="2">
        <f t="shared" si="232"/>
        <v>6</v>
      </c>
      <c r="M643" s="17">
        <f t="shared" si="233"/>
        <v>6</v>
      </c>
      <c r="N643" s="12">
        <f t="shared" si="234"/>
        <v>1.0006461289999999</v>
      </c>
      <c r="O643" s="12">
        <f t="shared" ca="1" si="235"/>
        <v>1.003006163</v>
      </c>
      <c r="P643" s="17">
        <f t="shared" si="236"/>
        <v>0</v>
      </c>
      <c r="Q643" s="14">
        <f t="shared" ca="1" si="237"/>
        <v>3.0061629999999999</v>
      </c>
      <c r="R643" s="20">
        <f t="shared" si="240"/>
        <v>0</v>
      </c>
      <c r="S643" s="14">
        <f t="shared" si="244"/>
        <v>0</v>
      </c>
      <c r="T643" s="4" t="str">
        <f t="shared" si="238"/>
        <v>J=</v>
      </c>
      <c r="U643" s="29">
        <f t="shared" si="239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2">
        <f t="shared" si="243"/>
        <v>45538</v>
      </c>
      <c r="B644" s="83">
        <f t="shared" ca="1" si="225"/>
        <v>1003.50807299</v>
      </c>
      <c r="C644" s="14">
        <f t="shared" si="226"/>
        <v>1000</v>
      </c>
      <c r="D644" s="58">
        <f t="shared" si="241"/>
        <v>45533</v>
      </c>
      <c r="E644" s="56">
        <f ca="1">IF(D644&lt;$B$1,VLOOKUP(D644,[1]DI!$A$4:$B$15000,2,FALSE),0)</f>
        <v>0.104</v>
      </c>
      <c r="F644" s="14">
        <f t="shared" ca="1" si="227"/>
        <v>1.0003926999999999</v>
      </c>
      <c r="G644" s="85">
        <f t="shared" ca="1" si="228"/>
        <v>1.3421910987759</v>
      </c>
      <c r="H644" s="85">
        <f t="shared" ca="1" si="229"/>
        <v>1.3385073383871999</v>
      </c>
      <c r="I644" s="14">
        <f t="shared" ca="1" si="230"/>
        <v>1.0027521399999999</v>
      </c>
      <c r="J644" s="13">
        <f t="shared" si="242"/>
        <v>2.75E-2</v>
      </c>
      <c r="K644" s="29">
        <f t="shared" si="231"/>
        <v>45527</v>
      </c>
      <c r="L644" s="2">
        <f t="shared" si="232"/>
        <v>7</v>
      </c>
      <c r="M644" s="17">
        <f t="shared" si="233"/>
        <v>7</v>
      </c>
      <c r="N644" s="12">
        <f t="shared" si="234"/>
        <v>1.0007538579999999</v>
      </c>
      <c r="O644" s="12">
        <f t="shared" ca="1" si="235"/>
        <v>1.0035080729999999</v>
      </c>
      <c r="P644" s="17">
        <f t="shared" si="236"/>
        <v>0</v>
      </c>
      <c r="Q644" s="14">
        <f t="shared" ca="1" si="237"/>
        <v>3.5080729900000001</v>
      </c>
      <c r="R644" s="20">
        <f t="shared" si="240"/>
        <v>0</v>
      </c>
      <c r="S644" s="14">
        <f t="shared" si="244"/>
        <v>0</v>
      </c>
      <c r="T644" s="4" t="str">
        <f t="shared" si="238"/>
        <v>J=</v>
      </c>
      <c r="U644" s="29">
        <f t="shared" si="239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2">
        <f t="shared" si="243"/>
        <v>45539</v>
      </c>
      <c r="B645" s="83">
        <f t="shared" ca="1" si="225"/>
        <v>1004.01022899</v>
      </c>
      <c r="C645" s="14">
        <f t="shared" si="226"/>
        <v>1000</v>
      </c>
      <c r="D645" s="58">
        <f t="shared" si="241"/>
        <v>45534</v>
      </c>
      <c r="E645" s="56">
        <f ca="1">IF(D645&lt;$B$1,VLOOKUP(D645,[1]DI!$A$4:$B$15000,2,FALSE),0)</f>
        <v>0.104</v>
      </c>
      <c r="F645" s="14">
        <f t="shared" ca="1" si="227"/>
        <v>1.0003926999999999</v>
      </c>
      <c r="G645" s="85">
        <f t="shared" ca="1" si="228"/>
        <v>1.34271817722039</v>
      </c>
      <c r="H645" s="85">
        <f t="shared" ca="1" si="229"/>
        <v>1.3385073383871999</v>
      </c>
      <c r="I645" s="14">
        <f t="shared" ca="1" si="230"/>
        <v>1.0031459199999999</v>
      </c>
      <c r="J645" s="13">
        <f t="shared" si="242"/>
        <v>2.75E-2</v>
      </c>
      <c r="K645" s="29">
        <f t="shared" si="231"/>
        <v>45527</v>
      </c>
      <c r="L645" s="2">
        <f t="shared" si="232"/>
        <v>8</v>
      </c>
      <c r="M645" s="17">
        <f t="shared" si="233"/>
        <v>8</v>
      </c>
      <c r="N645" s="12">
        <f t="shared" si="234"/>
        <v>1.000861598</v>
      </c>
      <c r="O645" s="12">
        <f t="shared" ca="1" si="235"/>
        <v>1.0040102289999999</v>
      </c>
      <c r="P645" s="17">
        <f t="shared" si="236"/>
        <v>0</v>
      </c>
      <c r="Q645" s="14">
        <f t="shared" ca="1" si="237"/>
        <v>4.0102289899999999</v>
      </c>
      <c r="R645" s="20">
        <f t="shared" si="240"/>
        <v>0</v>
      </c>
      <c r="S645" s="14">
        <f t="shared" si="244"/>
        <v>0</v>
      </c>
      <c r="T645" s="4" t="str">
        <f t="shared" si="238"/>
        <v>J=</v>
      </c>
      <c r="U645" s="29">
        <f t="shared" si="239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2">
        <f t="shared" si="243"/>
        <v>45540</v>
      </c>
      <c r="B646" s="83">
        <f t="shared" ref="B646:B709" ca="1" si="245">IF(A646&lt;=TODAY(),C646+Q646,IF(AND(A646&gt;TODAY(),A646&lt;=$B$1),IF(VLOOKUP(TODAY(),$A$10:$E$5000,4,FALSE)=0,"n.d",C646+Q646),"n.d"))</f>
        <v>1004.512641</v>
      </c>
      <c r="C646" s="14">
        <f t="shared" ref="C646:C709" si="246">(C645-S645)</f>
        <v>1000</v>
      </c>
      <c r="D646" s="58">
        <f t="shared" si="241"/>
        <v>45537</v>
      </c>
      <c r="E646" s="56">
        <f ca="1">IF(D646&lt;$B$1,VLOOKUP(D646,[1]DI!$A$4:$B$15000,2,FALSE),0)</f>
        <v>0.104</v>
      </c>
      <c r="F646" s="14">
        <f t="shared" ref="F646:F709" ca="1" si="247">ROUND(1+ROUND(((1+E646)^(1/252))-1,8),16)</f>
        <v>1.0003926999999999</v>
      </c>
      <c r="G646" s="85">
        <f t="shared" ref="G646:G709" ca="1" si="248">ROUND(F645*G645,16)</f>
        <v>1.3432454626485799</v>
      </c>
      <c r="H646" s="85">
        <f t="shared" ref="H646:H709" ca="1" si="249">IF(P645&gt;0,G645,H645)</f>
        <v>1.3385073383871999</v>
      </c>
      <c r="I646" s="14">
        <f t="shared" ref="I646:I709" ca="1" si="250">ROUND(G646/H646,8)</f>
        <v>1.0035398600000001</v>
      </c>
      <c r="J646" s="13">
        <f t="shared" si="242"/>
        <v>2.75E-2</v>
      </c>
      <c r="K646" s="29">
        <f t="shared" ref="K646:K709" si="251">IF(P645&gt;0,VLOOKUP(P645,X$12:AH$150,2),K645)</f>
        <v>45527</v>
      </c>
      <c r="L646" s="2">
        <f t="shared" ref="L646:L709" si="252">IF(A646&gt;K646,IF(NETWORKDAYS(K646,A646,$X$160:$X$544)-1=0,1,NETWORKDAYS(K646,A646,$X$160:$X$544)-1),0)</f>
        <v>9</v>
      </c>
      <c r="M646" s="17">
        <f t="shared" ref="M646:M709" si="253">IF(AND(L646=1,L645=1),1,IF(L646&gt;0,IF(L646=L645,L646+1,L646),0))</f>
        <v>9</v>
      </c>
      <c r="N646" s="12">
        <f t="shared" ref="N646:N709" si="254">ROUND((J646+1)^(M646/252),9)</f>
        <v>1.0009693500000001</v>
      </c>
      <c r="O646" s="12">
        <f t="shared" ref="O646:O709" ca="1" si="255">ROUND(I646*N646,9)</f>
        <v>1.004512641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4.5126410000000003</v>
      </c>
      <c r="R646" s="20">
        <f t="shared" si="240"/>
        <v>0</v>
      </c>
      <c r="S646" s="14">
        <f t="shared" si="244"/>
        <v>0</v>
      </c>
      <c r="T646" s="4" t="str">
        <f t="shared" ref="T646:T709" si="258">IF(P645&gt;0,VLOOKUP(P645,X$12:AH$150,10),T645)</f>
        <v>J=</v>
      </c>
      <c r="U646" s="29">
        <f t="shared" ref="U646:U709" si="259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2">
        <f t="shared" si="243"/>
        <v>45541</v>
      </c>
      <c r="B647" s="83">
        <f t="shared" ca="1" si="245"/>
        <v>1005.015301</v>
      </c>
      <c r="C647" s="14">
        <f t="shared" si="246"/>
        <v>1000</v>
      </c>
      <c r="D647" s="58">
        <f t="shared" si="241"/>
        <v>45538</v>
      </c>
      <c r="E647" s="56">
        <f ca="1">IF(D647&lt;$B$1,VLOOKUP(D647,[1]DI!$A$4:$B$15000,2,FALSE),0)</f>
        <v>0.104</v>
      </c>
      <c r="F647" s="14">
        <f t="shared" ca="1" si="247"/>
        <v>1.0003926999999999</v>
      </c>
      <c r="G647" s="85">
        <f t="shared" ca="1" si="248"/>
        <v>1.3437729551417601</v>
      </c>
      <c r="H647" s="85">
        <f t="shared" ca="1" si="249"/>
        <v>1.3385073383871999</v>
      </c>
      <c r="I647" s="14">
        <f t="shared" ca="1" si="250"/>
        <v>1.00393395</v>
      </c>
      <c r="J647" s="13">
        <f t="shared" si="242"/>
        <v>2.75E-2</v>
      </c>
      <c r="K647" s="29">
        <f t="shared" si="251"/>
        <v>45527</v>
      </c>
      <c r="L647" s="2">
        <f t="shared" si="252"/>
        <v>10</v>
      </c>
      <c r="M647" s="17">
        <f t="shared" si="253"/>
        <v>10</v>
      </c>
      <c r="N647" s="12">
        <f t="shared" si="254"/>
        <v>1.0010771140000001</v>
      </c>
      <c r="O647" s="12">
        <f t="shared" ca="1" si="255"/>
        <v>1.005015301</v>
      </c>
      <c r="P647" s="17">
        <f t="shared" si="256"/>
        <v>0</v>
      </c>
      <c r="Q647" s="14">
        <f t="shared" ca="1" si="257"/>
        <v>5.015301</v>
      </c>
      <c r="R647" s="20">
        <f t="shared" si="240"/>
        <v>0</v>
      </c>
      <c r="S647" s="14">
        <f t="shared" si="244"/>
        <v>0</v>
      </c>
      <c r="T647" s="4" t="str">
        <f t="shared" si="258"/>
        <v>J=</v>
      </c>
      <c r="U647" s="29">
        <f t="shared" si="259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2">
        <f t="shared" si="243"/>
        <v>45544</v>
      </c>
      <c r="B648" s="83">
        <f t="shared" ca="1" si="245"/>
        <v>1005.51820699</v>
      </c>
      <c r="C648" s="14">
        <f t="shared" si="246"/>
        <v>1000</v>
      </c>
      <c r="D648" s="58">
        <f t="shared" si="241"/>
        <v>45539</v>
      </c>
      <c r="E648" s="56">
        <f ca="1">IF(D648&lt;$B$1,VLOOKUP(D648,[1]DI!$A$4:$B$15000,2,FALSE),0)</f>
        <v>0.104</v>
      </c>
      <c r="F648" s="14">
        <f t="shared" ca="1" si="247"/>
        <v>1.0003926999999999</v>
      </c>
      <c r="G648" s="85">
        <f t="shared" ca="1" si="248"/>
        <v>1.3443006547812399</v>
      </c>
      <c r="H648" s="85">
        <f t="shared" ca="1" si="249"/>
        <v>1.3385073383871999</v>
      </c>
      <c r="I648" s="14">
        <f t="shared" ca="1" si="250"/>
        <v>1.0043281900000001</v>
      </c>
      <c r="J648" s="13">
        <f t="shared" si="242"/>
        <v>2.75E-2</v>
      </c>
      <c r="K648" s="29">
        <f t="shared" si="251"/>
        <v>45527</v>
      </c>
      <c r="L648" s="2">
        <f t="shared" si="252"/>
        <v>11</v>
      </c>
      <c r="M648" s="17">
        <f t="shared" si="253"/>
        <v>11</v>
      </c>
      <c r="N648" s="12">
        <f t="shared" si="254"/>
        <v>1.0011848889999999</v>
      </c>
      <c r="O648" s="12">
        <f t="shared" ca="1" si="255"/>
        <v>1.0055182069999999</v>
      </c>
      <c r="P648" s="17">
        <f t="shared" si="256"/>
        <v>0</v>
      </c>
      <c r="Q648" s="14">
        <f t="shared" ca="1" si="257"/>
        <v>5.5182069900000004</v>
      </c>
      <c r="R648" s="20">
        <f t="shared" si="240"/>
        <v>0</v>
      </c>
      <c r="S648" s="14">
        <f t="shared" si="244"/>
        <v>0</v>
      </c>
      <c r="T648" s="4" t="str">
        <f t="shared" si="258"/>
        <v>J=</v>
      </c>
      <c r="U648" s="29">
        <f t="shared" si="259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2">
        <f t="shared" si="243"/>
        <v>45545</v>
      </c>
      <c r="B649" s="83">
        <f t="shared" ca="1" si="245"/>
        <v>1006.021371</v>
      </c>
      <c r="C649" s="14">
        <f t="shared" si="246"/>
        <v>1000</v>
      </c>
      <c r="D649" s="58">
        <f t="shared" si="241"/>
        <v>45540</v>
      </c>
      <c r="E649" s="56">
        <f ca="1">IF(D649&lt;$B$1,VLOOKUP(D649,[1]DI!$A$4:$B$15000,2,FALSE),0)</f>
        <v>0.104</v>
      </c>
      <c r="F649" s="14">
        <f t="shared" ca="1" si="247"/>
        <v>1.0003926999999999</v>
      </c>
      <c r="G649" s="85">
        <f t="shared" ca="1" si="248"/>
        <v>1.3448285616483699</v>
      </c>
      <c r="H649" s="85">
        <f t="shared" ca="1" si="249"/>
        <v>1.3385073383871999</v>
      </c>
      <c r="I649" s="14">
        <f t="shared" ca="1" si="250"/>
        <v>1.0047225900000001</v>
      </c>
      <c r="J649" s="13">
        <f t="shared" si="242"/>
        <v>2.75E-2</v>
      </c>
      <c r="K649" s="29">
        <f t="shared" si="251"/>
        <v>45527</v>
      </c>
      <c r="L649" s="2">
        <f t="shared" si="252"/>
        <v>12</v>
      </c>
      <c r="M649" s="17">
        <f t="shared" si="253"/>
        <v>12</v>
      </c>
      <c r="N649" s="12">
        <f t="shared" si="254"/>
        <v>1.001292676</v>
      </c>
      <c r="O649" s="12">
        <f t="shared" ca="1" si="255"/>
        <v>1.0060213710000001</v>
      </c>
      <c r="P649" s="17">
        <f t="shared" si="256"/>
        <v>0</v>
      </c>
      <c r="Q649" s="14">
        <f t="shared" ca="1" si="257"/>
        <v>6.0213710000000003</v>
      </c>
      <c r="R649" s="20">
        <f t="shared" si="240"/>
        <v>0</v>
      </c>
      <c r="S649" s="14">
        <f t="shared" si="244"/>
        <v>0</v>
      </c>
      <c r="T649" s="4" t="str">
        <f t="shared" si="258"/>
        <v>J=</v>
      </c>
      <c r="U649" s="29">
        <f t="shared" si="259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2">
        <f t="shared" si="243"/>
        <v>45546</v>
      </c>
      <c r="B650" s="83">
        <f t="shared" ca="1" si="245"/>
        <v>1006.5247900000001</v>
      </c>
      <c r="C650" s="14">
        <f t="shared" si="246"/>
        <v>1000</v>
      </c>
      <c r="D650" s="58">
        <f t="shared" si="241"/>
        <v>45541</v>
      </c>
      <c r="E650" s="56">
        <f ca="1">IF(D650&lt;$B$1,VLOOKUP(D650,[1]DI!$A$4:$B$15000,2,FALSE),0)</f>
        <v>0.104</v>
      </c>
      <c r="F650" s="14">
        <f t="shared" ca="1" si="247"/>
        <v>1.0003926999999999</v>
      </c>
      <c r="G650" s="85">
        <f t="shared" ca="1" si="248"/>
        <v>1.3453566758245299</v>
      </c>
      <c r="H650" s="85">
        <f t="shared" ca="1" si="249"/>
        <v>1.3385073383871999</v>
      </c>
      <c r="I650" s="14">
        <f t="shared" ca="1" si="250"/>
        <v>1.00511715</v>
      </c>
      <c r="J650" s="13">
        <f t="shared" si="242"/>
        <v>2.75E-2</v>
      </c>
      <c r="K650" s="29">
        <f t="shared" si="251"/>
        <v>45527</v>
      </c>
      <c r="L650" s="2">
        <f t="shared" si="252"/>
        <v>13</v>
      </c>
      <c r="M650" s="17">
        <f t="shared" si="253"/>
        <v>13</v>
      </c>
      <c r="N650" s="12">
        <f t="shared" si="254"/>
        <v>1.001400474</v>
      </c>
      <c r="O650" s="12">
        <f t="shared" ca="1" si="255"/>
        <v>1.0065247900000001</v>
      </c>
      <c r="P650" s="17">
        <f t="shared" si="256"/>
        <v>0</v>
      </c>
      <c r="Q650" s="14">
        <f t="shared" ca="1" si="257"/>
        <v>6.5247900000000003</v>
      </c>
      <c r="R650" s="20">
        <f t="shared" si="240"/>
        <v>0</v>
      </c>
      <c r="S650" s="14">
        <f t="shared" si="244"/>
        <v>0</v>
      </c>
      <c r="T650" s="4" t="str">
        <f t="shared" si="258"/>
        <v>J=</v>
      </c>
      <c r="U650" s="29">
        <f t="shared" si="259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2">
        <f t="shared" si="243"/>
        <v>45547</v>
      </c>
      <c r="B651" s="83">
        <f t="shared" ca="1" si="245"/>
        <v>1007.02845799</v>
      </c>
      <c r="C651" s="14">
        <f t="shared" si="246"/>
        <v>1000</v>
      </c>
      <c r="D651" s="58">
        <f t="shared" si="241"/>
        <v>45544</v>
      </c>
      <c r="E651" s="56">
        <f ca="1">IF(D651&lt;$B$1,VLOOKUP(D651,[1]DI!$A$4:$B$15000,2,FALSE),0)</f>
        <v>0.104</v>
      </c>
      <c r="F651" s="14">
        <f t="shared" ca="1" si="247"/>
        <v>1.0003926999999999</v>
      </c>
      <c r="G651" s="85">
        <f t="shared" ca="1" si="248"/>
        <v>1.34588499739113</v>
      </c>
      <c r="H651" s="85">
        <f t="shared" ca="1" si="249"/>
        <v>1.3385073383871999</v>
      </c>
      <c r="I651" s="14">
        <f t="shared" ca="1" si="250"/>
        <v>1.0055118599999999</v>
      </c>
      <c r="J651" s="13">
        <f t="shared" si="242"/>
        <v>2.75E-2</v>
      </c>
      <c r="K651" s="29">
        <f t="shared" si="251"/>
        <v>45527</v>
      </c>
      <c r="L651" s="2">
        <f t="shared" si="252"/>
        <v>14</v>
      </c>
      <c r="M651" s="17">
        <f t="shared" si="253"/>
        <v>14</v>
      </c>
      <c r="N651" s="12">
        <f t="shared" si="254"/>
        <v>1.0015082850000001</v>
      </c>
      <c r="O651" s="12">
        <f t="shared" ca="1" si="255"/>
        <v>1.007028458</v>
      </c>
      <c r="P651" s="17">
        <f t="shared" si="256"/>
        <v>0</v>
      </c>
      <c r="Q651" s="14">
        <f t="shared" ca="1" si="257"/>
        <v>7.0284579899999997</v>
      </c>
      <c r="R651" s="20">
        <f t="shared" si="240"/>
        <v>0</v>
      </c>
      <c r="S651" s="14">
        <f t="shared" si="244"/>
        <v>0</v>
      </c>
      <c r="T651" s="4" t="str">
        <f t="shared" si="258"/>
        <v>J=</v>
      </c>
      <c r="U651" s="29">
        <f t="shared" si="259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2">
        <f t="shared" si="243"/>
        <v>45548</v>
      </c>
      <c r="B652" s="83">
        <f t="shared" ca="1" si="245"/>
        <v>1007.532372</v>
      </c>
      <c r="C652" s="14">
        <f t="shared" si="246"/>
        <v>1000</v>
      </c>
      <c r="D652" s="58">
        <f t="shared" si="241"/>
        <v>45545</v>
      </c>
      <c r="E652" s="56">
        <f ca="1">IF(D652&lt;$B$1,VLOOKUP(D652,[1]DI!$A$4:$B$15000,2,FALSE),0)</f>
        <v>0.104</v>
      </c>
      <c r="F652" s="14">
        <f t="shared" ca="1" si="247"/>
        <v>1.0003926999999999</v>
      </c>
      <c r="G652" s="85">
        <f t="shared" ca="1" si="248"/>
        <v>1.34641352642961</v>
      </c>
      <c r="H652" s="85">
        <f t="shared" ca="1" si="249"/>
        <v>1.3385073383871999</v>
      </c>
      <c r="I652" s="14">
        <f t="shared" ca="1" si="250"/>
        <v>1.00590672</v>
      </c>
      <c r="J652" s="13">
        <f t="shared" si="242"/>
        <v>2.75E-2</v>
      </c>
      <c r="K652" s="29">
        <f t="shared" si="251"/>
        <v>45527</v>
      </c>
      <c r="L652" s="2">
        <f t="shared" si="252"/>
        <v>15</v>
      </c>
      <c r="M652" s="17">
        <f t="shared" si="253"/>
        <v>15</v>
      </c>
      <c r="N652" s="12">
        <f t="shared" si="254"/>
        <v>1.001616106</v>
      </c>
      <c r="O652" s="12">
        <f t="shared" ca="1" si="255"/>
        <v>1.007532372</v>
      </c>
      <c r="P652" s="17">
        <f t="shared" si="256"/>
        <v>0</v>
      </c>
      <c r="Q652" s="14">
        <f t="shared" ca="1" si="257"/>
        <v>7.5323719999999996</v>
      </c>
      <c r="R652" s="20">
        <f t="shared" ref="R652:R715" si="260">IF($P652&gt;0,VLOOKUP($P652,$X$12:$AD$150,7),0)</f>
        <v>0</v>
      </c>
      <c r="S652" s="14">
        <f t="shared" si="244"/>
        <v>0</v>
      </c>
      <c r="T652" s="4" t="str">
        <f t="shared" si="258"/>
        <v>J=</v>
      </c>
      <c r="U652" s="29">
        <f t="shared" si="259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2">
        <f t="shared" si="243"/>
        <v>45551</v>
      </c>
      <c r="B653" s="83">
        <f t="shared" ca="1" si="245"/>
        <v>1008.0365430000001</v>
      </c>
      <c r="C653" s="14">
        <f t="shared" si="246"/>
        <v>1000</v>
      </c>
      <c r="D653" s="58">
        <f t="shared" ref="D653:D716" si="261">WORKDAY($A653,-3,$X$160:$X$544)</f>
        <v>45546</v>
      </c>
      <c r="E653" s="56">
        <f ca="1">IF(D653&lt;$B$1,VLOOKUP(D653,[1]DI!$A$4:$B$15000,2,FALSE),0)</f>
        <v>0.104</v>
      </c>
      <c r="F653" s="14">
        <f t="shared" ca="1" si="247"/>
        <v>1.0003926999999999</v>
      </c>
      <c r="G653" s="85">
        <f t="shared" ca="1" si="248"/>
        <v>1.34694226302144</v>
      </c>
      <c r="H653" s="85">
        <f t="shared" ca="1" si="249"/>
        <v>1.3385073383871999</v>
      </c>
      <c r="I653" s="14">
        <f t="shared" ca="1" si="250"/>
        <v>1.0063017400000001</v>
      </c>
      <c r="J653" s="13">
        <f t="shared" ref="J653:J716" si="262">J652</f>
        <v>2.75E-2</v>
      </c>
      <c r="K653" s="29">
        <f t="shared" si="251"/>
        <v>45527</v>
      </c>
      <c r="L653" s="2">
        <f t="shared" si="252"/>
        <v>16</v>
      </c>
      <c r="M653" s="17">
        <f t="shared" si="253"/>
        <v>16</v>
      </c>
      <c r="N653" s="12">
        <f t="shared" si="254"/>
        <v>1.0017239389999999</v>
      </c>
      <c r="O653" s="12">
        <f t="shared" ca="1" si="255"/>
        <v>1.008036543</v>
      </c>
      <c r="P653" s="17">
        <f t="shared" si="256"/>
        <v>0</v>
      </c>
      <c r="Q653" s="14">
        <f t="shared" ca="1" si="257"/>
        <v>8.036543</v>
      </c>
      <c r="R653" s="20">
        <f t="shared" si="260"/>
        <v>0</v>
      </c>
      <c r="S653" s="14">
        <f t="shared" si="244"/>
        <v>0</v>
      </c>
      <c r="T653" s="4" t="str">
        <f t="shared" si="258"/>
        <v>J=</v>
      </c>
      <c r="U653" s="29">
        <f t="shared" si="259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2">
        <f t="shared" ref="A654:A717" si="263">WORKDAY(A653,1,X$160:X$483)</f>
        <v>45552</v>
      </c>
      <c r="B654" s="83">
        <f t="shared" ca="1" si="245"/>
        <v>1008.540961</v>
      </c>
      <c r="C654" s="14">
        <f t="shared" si="246"/>
        <v>1000</v>
      </c>
      <c r="D654" s="58">
        <f t="shared" si="261"/>
        <v>45547</v>
      </c>
      <c r="E654" s="56">
        <f ca="1">IF(D654&lt;$B$1,VLOOKUP(D654,[1]DI!$A$4:$B$15000,2,FALSE),0)</f>
        <v>0.104</v>
      </c>
      <c r="F654" s="14">
        <f t="shared" ca="1" si="247"/>
        <v>1.0003926999999999</v>
      </c>
      <c r="G654" s="85">
        <f t="shared" ca="1" si="248"/>
        <v>1.3474712072481301</v>
      </c>
      <c r="H654" s="85">
        <f t="shared" ca="1" si="249"/>
        <v>1.3385073383871999</v>
      </c>
      <c r="I654" s="14">
        <f t="shared" ca="1" si="250"/>
        <v>1.0066969100000001</v>
      </c>
      <c r="J654" s="13">
        <f t="shared" si="262"/>
        <v>2.75E-2</v>
      </c>
      <c r="K654" s="29">
        <f t="shared" si="251"/>
        <v>45527</v>
      </c>
      <c r="L654" s="2">
        <f t="shared" si="252"/>
        <v>17</v>
      </c>
      <c r="M654" s="17">
        <f t="shared" si="253"/>
        <v>17</v>
      </c>
      <c r="N654" s="12">
        <f t="shared" si="254"/>
        <v>1.0018317839999999</v>
      </c>
      <c r="O654" s="12">
        <f t="shared" ca="1" si="255"/>
        <v>1.008540961</v>
      </c>
      <c r="P654" s="17">
        <f t="shared" si="256"/>
        <v>0</v>
      </c>
      <c r="Q654" s="14">
        <f t="shared" ca="1" si="257"/>
        <v>8.5409609999999994</v>
      </c>
      <c r="R654" s="20">
        <f t="shared" si="260"/>
        <v>0</v>
      </c>
      <c r="S654" s="14">
        <f t="shared" ref="S654:S717" si="264">IF(P654&gt;0,TRUNC(R654*C654,8),0)</f>
        <v>0</v>
      </c>
      <c r="T654" s="4" t="str">
        <f t="shared" si="258"/>
        <v>J=</v>
      </c>
      <c r="U654" s="29">
        <f t="shared" si="259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2">
        <f t="shared" si="263"/>
        <v>45553</v>
      </c>
      <c r="B655" s="83">
        <f t="shared" ca="1" si="245"/>
        <v>1009.0456369999999</v>
      </c>
      <c r="C655" s="14">
        <f t="shared" si="246"/>
        <v>1000</v>
      </c>
      <c r="D655" s="58">
        <f t="shared" si="261"/>
        <v>45548</v>
      </c>
      <c r="E655" s="56">
        <f ca="1">IF(D655&lt;$B$1,VLOOKUP(D655,[1]DI!$A$4:$B$15000,2,FALSE),0)</f>
        <v>0.104</v>
      </c>
      <c r="F655" s="14">
        <f t="shared" ca="1" si="247"/>
        <v>1.0003926999999999</v>
      </c>
      <c r="G655" s="85">
        <f t="shared" ca="1" si="248"/>
        <v>1.34800035919122</v>
      </c>
      <c r="H655" s="85">
        <f t="shared" ca="1" si="249"/>
        <v>1.3385073383871999</v>
      </c>
      <c r="I655" s="14">
        <f t="shared" ca="1" si="250"/>
        <v>1.00709224</v>
      </c>
      <c r="J655" s="13">
        <f t="shared" si="262"/>
        <v>2.75E-2</v>
      </c>
      <c r="K655" s="29">
        <f t="shared" si="251"/>
        <v>45527</v>
      </c>
      <c r="L655" s="2">
        <f t="shared" si="252"/>
        <v>18</v>
      </c>
      <c r="M655" s="17">
        <f t="shared" si="253"/>
        <v>18</v>
      </c>
      <c r="N655" s="12">
        <f t="shared" si="254"/>
        <v>1.0019396410000001</v>
      </c>
      <c r="O655" s="12">
        <f t="shared" ca="1" si="255"/>
        <v>1.0090456370000001</v>
      </c>
      <c r="P655" s="17">
        <f t="shared" si="256"/>
        <v>0</v>
      </c>
      <c r="Q655" s="14">
        <f t="shared" ca="1" si="257"/>
        <v>9.0456369999999993</v>
      </c>
      <c r="R655" s="20">
        <f t="shared" si="260"/>
        <v>0</v>
      </c>
      <c r="S655" s="14">
        <f t="shared" si="264"/>
        <v>0</v>
      </c>
      <c r="T655" s="4" t="str">
        <f t="shared" si="258"/>
        <v>J=</v>
      </c>
      <c r="U655" s="29">
        <f t="shared" si="259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2">
        <f t="shared" si="263"/>
        <v>45554</v>
      </c>
      <c r="B656" s="83">
        <f t="shared" ca="1" si="245"/>
        <v>1009.55057</v>
      </c>
      <c r="C656" s="14">
        <f t="shared" si="246"/>
        <v>1000</v>
      </c>
      <c r="D656" s="58">
        <f t="shared" si="261"/>
        <v>45551</v>
      </c>
      <c r="E656" s="56">
        <f ca="1">IF(D656&lt;$B$1,VLOOKUP(D656,[1]DI!$A$4:$B$15000,2,FALSE),0)</f>
        <v>0.104</v>
      </c>
      <c r="F656" s="14">
        <f t="shared" ca="1" si="247"/>
        <v>1.0003926999999999</v>
      </c>
      <c r="G656" s="85">
        <f t="shared" ca="1" si="248"/>
        <v>1.34852971893227</v>
      </c>
      <c r="H656" s="85">
        <f t="shared" ca="1" si="249"/>
        <v>1.3385073383871999</v>
      </c>
      <c r="I656" s="14">
        <f t="shared" ca="1" si="250"/>
        <v>1.00748773</v>
      </c>
      <c r="J656" s="13">
        <f t="shared" si="262"/>
        <v>2.75E-2</v>
      </c>
      <c r="K656" s="29">
        <f t="shared" si="251"/>
        <v>45527</v>
      </c>
      <c r="L656" s="2">
        <f t="shared" si="252"/>
        <v>19</v>
      </c>
      <c r="M656" s="17">
        <f t="shared" si="253"/>
        <v>19</v>
      </c>
      <c r="N656" s="12">
        <f t="shared" si="254"/>
        <v>1.0020475090000001</v>
      </c>
      <c r="O656" s="12">
        <f t="shared" ca="1" si="255"/>
        <v>1.00955057</v>
      </c>
      <c r="P656" s="17">
        <f t="shared" si="256"/>
        <v>0</v>
      </c>
      <c r="Q656" s="14">
        <f t="shared" ca="1" si="257"/>
        <v>9.5505700000000004</v>
      </c>
      <c r="R656" s="20">
        <f t="shared" si="260"/>
        <v>0</v>
      </c>
      <c r="S656" s="14">
        <f t="shared" si="264"/>
        <v>0</v>
      </c>
      <c r="T656" s="4" t="str">
        <f t="shared" si="258"/>
        <v>J=</v>
      </c>
      <c r="U656" s="29">
        <f t="shared" si="259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2">
        <f t="shared" si="263"/>
        <v>45555</v>
      </c>
      <c r="B657" s="83">
        <f t="shared" ca="1" si="245"/>
        <v>1010.05575</v>
      </c>
      <c r="C657" s="14">
        <f t="shared" si="246"/>
        <v>1000</v>
      </c>
      <c r="D657" s="58">
        <f t="shared" si="261"/>
        <v>45552</v>
      </c>
      <c r="E657" s="56">
        <f ca="1">IF(D657&lt;$B$1,VLOOKUP(D657,[1]DI!$A$4:$B$15000,2,FALSE),0)</f>
        <v>0.104</v>
      </c>
      <c r="F657" s="14">
        <f t="shared" ca="1" si="247"/>
        <v>1.0003926999999999</v>
      </c>
      <c r="G657" s="85">
        <f t="shared" ca="1" si="248"/>
        <v>1.3490592865528901</v>
      </c>
      <c r="H657" s="85">
        <f t="shared" ca="1" si="249"/>
        <v>1.3385073383871999</v>
      </c>
      <c r="I657" s="14">
        <f t="shared" ca="1" si="250"/>
        <v>1.0078833700000001</v>
      </c>
      <c r="J657" s="13">
        <f t="shared" si="262"/>
        <v>2.75E-2</v>
      </c>
      <c r="K657" s="29">
        <f t="shared" si="251"/>
        <v>45527</v>
      </c>
      <c r="L657" s="2">
        <f t="shared" si="252"/>
        <v>20</v>
      </c>
      <c r="M657" s="17">
        <f t="shared" si="253"/>
        <v>20</v>
      </c>
      <c r="N657" s="12">
        <f t="shared" si="254"/>
        <v>1.002155388</v>
      </c>
      <c r="O657" s="12">
        <f t="shared" ca="1" si="255"/>
        <v>1.01005575</v>
      </c>
      <c r="P657" s="17">
        <f t="shared" si="256"/>
        <v>0</v>
      </c>
      <c r="Q657" s="14">
        <f t="shared" ca="1" si="257"/>
        <v>10.05575</v>
      </c>
      <c r="R657" s="20">
        <f t="shared" si="260"/>
        <v>0</v>
      </c>
      <c r="S657" s="14">
        <f t="shared" si="264"/>
        <v>0</v>
      </c>
      <c r="T657" s="4" t="str">
        <f t="shared" si="258"/>
        <v>J=</v>
      </c>
      <c r="U657" s="29">
        <f t="shared" si="259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2">
        <f t="shared" si="263"/>
        <v>45558</v>
      </c>
      <c r="B658" s="83">
        <f t="shared" ca="1" si="245"/>
        <v>1010.561188</v>
      </c>
      <c r="C658" s="14">
        <f t="shared" si="246"/>
        <v>1000</v>
      </c>
      <c r="D658" s="58">
        <f t="shared" si="261"/>
        <v>45553</v>
      </c>
      <c r="E658" s="56">
        <f ca="1">IF(D658&lt;$B$1,VLOOKUP(D658,[1]DI!$A$4:$B$15000,2,FALSE),0)</f>
        <v>0.104</v>
      </c>
      <c r="F658" s="14">
        <f t="shared" ca="1" si="247"/>
        <v>1.0003926999999999</v>
      </c>
      <c r="G658" s="85">
        <f t="shared" ca="1" si="248"/>
        <v>1.34958906213472</v>
      </c>
      <c r="H658" s="85">
        <f t="shared" ca="1" si="249"/>
        <v>1.3385073383871999</v>
      </c>
      <c r="I658" s="14">
        <f t="shared" ca="1" si="250"/>
        <v>1.00827917</v>
      </c>
      <c r="J658" s="13">
        <f t="shared" si="262"/>
        <v>2.75E-2</v>
      </c>
      <c r="K658" s="29">
        <f t="shared" si="251"/>
        <v>45527</v>
      </c>
      <c r="L658" s="2">
        <f t="shared" si="252"/>
        <v>21</v>
      </c>
      <c r="M658" s="17">
        <f t="shared" si="253"/>
        <v>21</v>
      </c>
      <c r="N658" s="12">
        <f t="shared" si="254"/>
        <v>1.00226328</v>
      </c>
      <c r="O658" s="12">
        <f t="shared" ca="1" si="255"/>
        <v>1.0105611880000001</v>
      </c>
      <c r="P658" s="17">
        <f t="shared" si="256"/>
        <v>31</v>
      </c>
      <c r="Q658" s="14">
        <f t="shared" ca="1" si="257"/>
        <v>10.561188</v>
      </c>
      <c r="R658" s="20">
        <f t="shared" si="260"/>
        <v>0</v>
      </c>
      <c r="S658" s="14">
        <f t="shared" si="264"/>
        <v>0</v>
      </c>
      <c r="T658" s="4" t="str">
        <f t="shared" si="258"/>
        <v>J=</v>
      </c>
      <c r="U658" s="29">
        <f t="shared" si="259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2">
        <f t="shared" si="263"/>
        <v>45559</v>
      </c>
      <c r="B659" s="83">
        <f t="shared" ca="1" si="245"/>
        <v>1000.500401</v>
      </c>
      <c r="C659" s="14">
        <f t="shared" si="246"/>
        <v>1000</v>
      </c>
      <c r="D659" s="58">
        <f t="shared" si="261"/>
        <v>45554</v>
      </c>
      <c r="E659" s="56">
        <f ca="1">IF(D659&lt;$B$1,VLOOKUP(D659,[1]DI!$A$4:$B$15000,2,FALSE),0)</f>
        <v>0.1065</v>
      </c>
      <c r="F659" s="14">
        <f t="shared" ca="1" si="247"/>
        <v>1.00040168</v>
      </c>
      <c r="G659" s="85">
        <f t="shared" ca="1" si="248"/>
        <v>1.3501190457594201</v>
      </c>
      <c r="H659" s="85">
        <f t="shared" ca="1" si="249"/>
        <v>1.34958906213472</v>
      </c>
      <c r="I659" s="14">
        <f t="shared" ca="1" si="250"/>
        <v>1.0003926999999999</v>
      </c>
      <c r="J659" s="13">
        <f t="shared" si="262"/>
        <v>2.75E-2</v>
      </c>
      <c r="K659" s="29">
        <f t="shared" si="251"/>
        <v>45558</v>
      </c>
      <c r="L659" s="2">
        <f t="shared" si="252"/>
        <v>1</v>
      </c>
      <c r="M659" s="17">
        <f t="shared" si="253"/>
        <v>1</v>
      </c>
      <c r="N659" s="12">
        <f t="shared" si="254"/>
        <v>1.000107659</v>
      </c>
      <c r="O659" s="12">
        <f t="shared" ca="1" si="255"/>
        <v>1.000500401</v>
      </c>
      <c r="P659" s="17">
        <f t="shared" si="256"/>
        <v>0</v>
      </c>
      <c r="Q659" s="14">
        <f t="shared" ca="1" si="257"/>
        <v>0.50040099999999998</v>
      </c>
      <c r="R659" s="20">
        <f t="shared" si="260"/>
        <v>0</v>
      </c>
      <c r="S659" s="14">
        <f t="shared" si="264"/>
        <v>0</v>
      </c>
      <c r="T659" s="4" t="str">
        <f t="shared" si="258"/>
        <v>J=</v>
      </c>
      <c r="U659" s="29">
        <f t="shared" si="259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2">
        <f t="shared" si="263"/>
        <v>45560</v>
      </c>
      <c r="B660" s="83">
        <f t="shared" ca="1" si="245"/>
        <v>1001.010041</v>
      </c>
      <c r="C660" s="14">
        <f t="shared" si="246"/>
        <v>1000</v>
      </c>
      <c r="D660" s="58">
        <f t="shared" si="261"/>
        <v>45555</v>
      </c>
      <c r="E660" s="56">
        <f ca="1">IF(D660&lt;$B$1,VLOOKUP(D660,[1]DI!$A$4:$B$15000,2,FALSE),0)</f>
        <v>0.1065</v>
      </c>
      <c r="F660" s="14">
        <f t="shared" ca="1" si="247"/>
        <v>1.00040168</v>
      </c>
      <c r="G660" s="85">
        <f t="shared" ca="1" si="248"/>
        <v>1.3506613615777201</v>
      </c>
      <c r="H660" s="85">
        <f t="shared" ca="1" si="249"/>
        <v>1.34958906213472</v>
      </c>
      <c r="I660" s="14">
        <f t="shared" ca="1" si="250"/>
        <v>1.00079454</v>
      </c>
      <c r="J660" s="13">
        <f t="shared" si="262"/>
        <v>2.75E-2</v>
      </c>
      <c r="K660" s="29">
        <f t="shared" si="251"/>
        <v>45558</v>
      </c>
      <c r="L660" s="2">
        <f t="shared" si="252"/>
        <v>2</v>
      </c>
      <c r="M660" s="17">
        <f t="shared" si="253"/>
        <v>2</v>
      </c>
      <c r="N660" s="12">
        <f t="shared" si="254"/>
        <v>1.0002153300000001</v>
      </c>
      <c r="O660" s="12">
        <f t="shared" ca="1" si="255"/>
        <v>1.001010041</v>
      </c>
      <c r="P660" s="17">
        <f t="shared" si="256"/>
        <v>0</v>
      </c>
      <c r="Q660" s="14">
        <f t="shared" ca="1" si="257"/>
        <v>1.010041</v>
      </c>
      <c r="R660" s="20">
        <f t="shared" si="260"/>
        <v>0</v>
      </c>
      <c r="S660" s="14">
        <f t="shared" si="264"/>
        <v>0</v>
      </c>
      <c r="T660" s="4" t="str">
        <f t="shared" si="258"/>
        <v>J=</v>
      </c>
      <c r="U660" s="29">
        <f t="shared" si="259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2">
        <f t="shared" si="263"/>
        <v>45561</v>
      </c>
      <c r="B661" s="83">
        <f t="shared" ca="1" si="245"/>
        <v>1001.51993799</v>
      </c>
      <c r="C661" s="14">
        <f t="shared" si="246"/>
        <v>1000</v>
      </c>
      <c r="D661" s="58">
        <f t="shared" si="261"/>
        <v>45558</v>
      </c>
      <c r="E661" s="56">
        <f ca="1">IF(D661&lt;$B$1,VLOOKUP(D661,[1]DI!$A$4:$B$15000,2,FALSE),0)</f>
        <v>0.1065</v>
      </c>
      <c r="F661" s="14">
        <f t="shared" ca="1" si="247"/>
        <v>1.00040168</v>
      </c>
      <c r="G661" s="85">
        <f t="shared" ca="1" si="248"/>
        <v>1.35120389523344</v>
      </c>
      <c r="H661" s="85">
        <f t="shared" ca="1" si="249"/>
        <v>1.34958906213472</v>
      </c>
      <c r="I661" s="14">
        <f t="shared" ca="1" si="250"/>
        <v>1.00119654</v>
      </c>
      <c r="J661" s="13">
        <f t="shared" si="262"/>
        <v>2.75E-2</v>
      </c>
      <c r="K661" s="29">
        <f t="shared" si="251"/>
        <v>45558</v>
      </c>
      <c r="L661" s="2">
        <f t="shared" si="252"/>
        <v>3</v>
      </c>
      <c r="M661" s="17">
        <f t="shared" si="253"/>
        <v>3</v>
      </c>
      <c r="N661" s="12">
        <f t="shared" si="254"/>
        <v>1.000323012</v>
      </c>
      <c r="O661" s="12">
        <f t="shared" ca="1" si="255"/>
        <v>1.0015199379999999</v>
      </c>
      <c r="P661" s="17">
        <f t="shared" si="256"/>
        <v>0</v>
      </c>
      <c r="Q661" s="14">
        <f t="shared" ca="1" si="257"/>
        <v>1.5199379900000001</v>
      </c>
      <c r="R661" s="20">
        <f t="shared" si="260"/>
        <v>0</v>
      </c>
      <c r="S661" s="14">
        <f t="shared" si="264"/>
        <v>0</v>
      </c>
      <c r="T661" s="4" t="str">
        <f t="shared" si="258"/>
        <v>J=</v>
      </c>
      <c r="U661" s="29">
        <f t="shared" si="259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2">
        <f t="shared" si="263"/>
        <v>45562</v>
      </c>
      <c r="B662" s="83">
        <f t="shared" ca="1" si="245"/>
        <v>1002.030095</v>
      </c>
      <c r="C662" s="14">
        <f t="shared" si="246"/>
        <v>1000</v>
      </c>
      <c r="D662" s="58">
        <f t="shared" si="261"/>
        <v>45559</v>
      </c>
      <c r="E662" s="56">
        <f ca="1">IF(D662&lt;$B$1,VLOOKUP(D662,[1]DI!$A$4:$B$15000,2,FALSE),0)</f>
        <v>0.1065</v>
      </c>
      <c r="F662" s="14">
        <f t="shared" ca="1" si="247"/>
        <v>1.00040168</v>
      </c>
      <c r="G662" s="85">
        <f t="shared" ca="1" si="248"/>
        <v>1.35174664681408</v>
      </c>
      <c r="H662" s="85">
        <f t="shared" ca="1" si="249"/>
        <v>1.34958906213472</v>
      </c>
      <c r="I662" s="14">
        <f t="shared" ca="1" si="250"/>
        <v>1.0015987</v>
      </c>
      <c r="J662" s="13">
        <f t="shared" si="262"/>
        <v>2.75E-2</v>
      </c>
      <c r="K662" s="29">
        <f t="shared" si="251"/>
        <v>45558</v>
      </c>
      <c r="L662" s="2">
        <f t="shared" si="252"/>
        <v>4</v>
      </c>
      <c r="M662" s="17">
        <f t="shared" si="253"/>
        <v>4</v>
      </c>
      <c r="N662" s="12">
        <f t="shared" si="254"/>
        <v>1.0004307059999999</v>
      </c>
      <c r="O662" s="12">
        <f t="shared" ca="1" si="255"/>
        <v>1.0020300950000001</v>
      </c>
      <c r="P662" s="17">
        <f t="shared" si="256"/>
        <v>0</v>
      </c>
      <c r="Q662" s="14">
        <f t="shared" ca="1" si="257"/>
        <v>2.0300950000000002</v>
      </c>
      <c r="R662" s="20">
        <f t="shared" si="260"/>
        <v>0</v>
      </c>
      <c r="S662" s="14">
        <f t="shared" si="264"/>
        <v>0</v>
      </c>
      <c r="T662" s="4" t="str">
        <f t="shared" si="258"/>
        <v>J=</v>
      </c>
      <c r="U662" s="29">
        <f t="shared" si="259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2">
        <f t="shared" si="263"/>
        <v>45565</v>
      </c>
      <c r="B663" s="83">
        <f t="shared" ca="1" si="245"/>
        <v>1002.54050899</v>
      </c>
      <c r="C663" s="14">
        <f t="shared" si="246"/>
        <v>1000</v>
      </c>
      <c r="D663" s="58">
        <f t="shared" si="261"/>
        <v>45560</v>
      </c>
      <c r="E663" s="56">
        <f ca="1">IF(D663&lt;$B$1,VLOOKUP(D663,[1]DI!$A$4:$B$15000,2,FALSE),0)</f>
        <v>0.1065</v>
      </c>
      <c r="F663" s="14">
        <f t="shared" ca="1" si="247"/>
        <v>1.00040168</v>
      </c>
      <c r="G663" s="85">
        <f t="shared" ca="1" si="248"/>
        <v>1.35228961640717</v>
      </c>
      <c r="H663" s="85">
        <f t="shared" ca="1" si="249"/>
        <v>1.34958906213472</v>
      </c>
      <c r="I663" s="14">
        <f t="shared" ca="1" si="250"/>
        <v>1.00200102</v>
      </c>
      <c r="J663" s="13">
        <f t="shared" si="262"/>
        <v>2.75E-2</v>
      </c>
      <c r="K663" s="29">
        <f t="shared" si="251"/>
        <v>45558</v>
      </c>
      <c r="L663" s="2">
        <f t="shared" si="252"/>
        <v>5</v>
      </c>
      <c r="M663" s="17">
        <f t="shared" si="253"/>
        <v>5</v>
      </c>
      <c r="N663" s="12">
        <f t="shared" si="254"/>
        <v>1.000538412</v>
      </c>
      <c r="O663" s="12">
        <f t="shared" ca="1" si="255"/>
        <v>1.0025405089999999</v>
      </c>
      <c r="P663" s="17">
        <f t="shared" si="256"/>
        <v>0</v>
      </c>
      <c r="Q663" s="14">
        <f t="shared" ca="1" si="257"/>
        <v>2.5405089900000002</v>
      </c>
      <c r="R663" s="20">
        <f t="shared" si="260"/>
        <v>0</v>
      </c>
      <c r="S663" s="14">
        <f t="shared" si="264"/>
        <v>0</v>
      </c>
      <c r="T663" s="4" t="str">
        <f t="shared" si="258"/>
        <v>J=</v>
      </c>
      <c r="U663" s="29">
        <f t="shared" si="259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2">
        <f t="shared" si="263"/>
        <v>45566</v>
      </c>
      <c r="B664" s="83">
        <f t="shared" ca="1" si="245"/>
        <v>1003.051182</v>
      </c>
      <c r="C664" s="14">
        <f t="shared" si="246"/>
        <v>1000</v>
      </c>
      <c r="D664" s="58">
        <f t="shared" si="261"/>
        <v>45561</v>
      </c>
      <c r="E664" s="56">
        <f ca="1">IF(D664&lt;$B$1,VLOOKUP(D664,[1]DI!$A$4:$B$15000,2,FALSE),0)</f>
        <v>0.1065</v>
      </c>
      <c r="F664" s="14">
        <f t="shared" ca="1" si="247"/>
        <v>1.00040168</v>
      </c>
      <c r="G664" s="85">
        <f t="shared" ca="1" si="248"/>
        <v>1.3528328041002899</v>
      </c>
      <c r="H664" s="85">
        <f t="shared" ca="1" si="249"/>
        <v>1.34958906213472</v>
      </c>
      <c r="I664" s="14">
        <f t="shared" ca="1" si="250"/>
        <v>1.0024035</v>
      </c>
      <c r="J664" s="13">
        <f t="shared" si="262"/>
        <v>2.75E-2</v>
      </c>
      <c r="K664" s="29">
        <f t="shared" si="251"/>
        <v>45558</v>
      </c>
      <c r="L664" s="2">
        <f t="shared" si="252"/>
        <v>6</v>
      </c>
      <c r="M664" s="17">
        <f t="shared" si="253"/>
        <v>6</v>
      </c>
      <c r="N664" s="12">
        <f t="shared" si="254"/>
        <v>1.0006461289999999</v>
      </c>
      <c r="O664" s="12">
        <f t="shared" ca="1" si="255"/>
        <v>1.0030511820000001</v>
      </c>
      <c r="P664" s="17">
        <f t="shared" si="256"/>
        <v>0</v>
      </c>
      <c r="Q664" s="14">
        <f t="shared" ca="1" si="257"/>
        <v>3.0511819999999998</v>
      </c>
      <c r="R664" s="20">
        <f t="shared" si="260"/>
        <v>0</v>
      </c>
      <c r="S664" s="14">
        <f t="shared" si="264"/>
        <v>0</v>
      </c>
      <c r="T664" s="4" t="str">
        <f t="shared" si="258"/>
        <v>J=</v>
      </c>
      <c r="U664" s="29">
        <f t="shared" si="259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2">
        <f t="shared" si="263"/>
        <v>45567</v>
      </c>
      <c r="B665" s="83">
        <f t="shared" ca="1" si="245"/>
        <v>1003.562123</v>
      </c>
      <c r="C665" s="14">
        <f t="shared" si="246"/>
        <v>1000</v>
      </c>
      <c r="D665" s="58">
        <f t="shared" si="261"/>
        <v>45562</v>
      </c>
      <c r="E665" s="56">
        <f ca="1">IF(D665&lt;$B$1,VLOOKUP(D665,[1]DI!$A$4:$B$15000,2,FALSE),0)</f>
        <v>0.1065</v>
      </c>
      <c r="F665" s="14">
        <f t="shared" ca="1" si="247"/>
        <v>1.00040168</v>
      </c>
      <c r="G665" s="85">
        <f t="shared" ca="1" si="248"/>
        <v>1.35337620998104</v>
      </c>
      <c r="H665" s="85">
        <f t="shared" ca="1" si="249"/>
        <v>1.34958906213472</v>
      </c>
      <c r="I665" s="14">
        <f t="shared" ca="1" si="250"/>
        <v>1.0028061500000001</v>
      </c>
      <c r="J665" s="13">
        <f t="shared" si="262"/>
        <v>2.75E-2</v>
      </c>
      <c r="K665" s="29">
        <f t="shared" si="251"/>
        <v>45558</v>
      </c>
      <c r="L665" s="2">
        <f t="shared" si="252"/>
        <v>7</v>
      </c>
      <c r="M665" s="17">
        <f t="shared" si="253"/>
        <v>7</v>
      </c>
      <c r="N665" s="12">
        <f t="shared" si="254"/>
        <v>1.0007538579999999</v>
      </c>
      <c r="O665" s="12">
        <f t="shared" ca="1" si="255"/>
        <v>1.003562123</v>
      </c>
      <c r="P665" s="17">
        <f t="shared" si="256"/>
        <v>0</v>
      </c>
      <c r="Q665" s="14">
        <f t="shared" ca="1" si="257"/>
        <v>3.5621230000000002</v>
      </c>
      <c r="R665" s="20">
        <f t="shared" si="260"/>
        <v>0</v>
      </c>
      <c r="S665" s="14">
        <f t="shared" si="264"/>
        <v>0</v>
      </c>
      <c r="T665" s="4" t="str">
        <f t="shared" si="258"/>
        <v>J=</v>
      </c>
      <c r="U665" s="29">
        <f t="shared" si="259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2">
        <f t="shared" si="263"/>
        <v>45568</v>
      </c>
      <c r="B666" s="83">
        <f t="shared" ca="1" si="245"/>
        <v>1004.073323</v>
      </c>
      <c r="C666" s="14">
        <f t="shared" si="246"/>
        <v>1000</v>
      </c>
      <c r="D666" s="58">
        <f t="shared" si="261"/>
        <v>45565</v>
      </c>
      <c r="E666" s="56">
        <f ca="1">IF(D666&lt;$B$1,VLOOKUP(D666,[1]DI!$A$4:$B$15000,2,FALSE),0)</f>
        <v>0.1065</v>
      </c>
      <c r="F666" s="14">
        <f t="shared" ca="1" si="247"/>
        <v>1.00040168</v>
      </c>
      <c r="G666" s="85">
        <f t="shared" ca="1" si="248"/>
        <v>1.35391983413707</v>
      </c>
      <c r="H666" s="85">
        <f t="shared" ca="1" si="249"/>
        <v>1.34958906213472</v>
      </c>
      <c r="I666" s="14">
        <f t="shared" ca="1" si="250"/>
        <v>1.00320896</v>
      </c>
      <c r="J666" s="13">
        <f t="shared" si="262"/>
        <v>2.75E-2</v>
      </c>
      <c r="K666" s="29">
        <f t="shared" si="251"/>
        <v>45558</v>
      </c>
      <c r="L666" s="2">
        <f t="shared" si="252"/>
        <v>8</v>
      </c>
      <c r="M666" s="17">
        <f t="shared" si="253"/>
        <v>8</v>
      </c>
      <c r="N666" s="12">
        <f t="shared" si="254"/>
        <v>1.000861598</v>
      </c>
      <c r="O666" s="12">
        <f t="shared" ca="1" si="255"/>
        <v>1.0040733230000001</v>
      </c>
      <c r="P666" s="17">
        <f t="shared" si="256"/>
        <v>0</v>
      </c>
      <c r="Q666" s="14">
        <f t="shared" ca="1" si="257"/>
        <v>4.0733230000000002</v>
      </c>
      <c r="R666" s="20">
        <f t="shared" si="260"/>
        <v>0</v>
      </c>
      <c r="S666" s="14">
        <f t="shared" si="264"/>
        <v>0</v>
      </c>
      <c r="T666" s="4" t="str">
        <f t="shared" si="258"/>
        <v>J=</v>
      </c>
      <c r="U666" s="29">
        <f t="shared" si="259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2">
        <f t="shared" si="263"/>
        <v>45569</v>
      </c>
      <c r="B667" s="83">
        <f t="shared" ca="1" si="245"/>
        <v>1004.58478099</v>
      </c>
      <c r="C667" s="14">
        <f t="shared" si="246"/>
        <v>1000</v>
      </c>
      <c r="D667" s="58">
        <f t="shared" si="261"/>
        <v>45566</v>
      </c>
      <c r="E667" s="56">
        <f ca="1">IF(D667&lt;$B$1,VLOOKUP(D667,[1]DI!$A$4:$B$15000,2,FALSE),0)</f>
        <v>0.1065</v>
      </c>
      <c r="F667" s="14">
        <f t="shared" ca="1" si="247"/>
        <v>1.00040168</v>
      </c>
      <c r="G667" s="85">
        <f t="shared" ca="1" si="248"/>
        <v>1.3544636766560501</v>
      </c>
      <c r="H667" s="85">
        <f t="shared" ca="1" si="249"/>
        <v>1.34958906213472</v>
      </c>
      <c r="I667" s="14">
        <f t="shared" ca="1" si="250"/>
        <v>1.0036119299999999</v>
      </c>
      <c r="J667" s="13">
        <f t="shared" si="262"/>
        <v>2.75E-2</v>
      </c>
      <c r="K667" s="29">
        <f t="shared" si="251"/>
        <v>45558</v>
      </c>
      <c r="L667" s="2">
        <f t="shared" si="252"/>
        <v>9</v>
      </c>
      <c r="M667" s="17">
        <f t="shared" si="253"/>
        <v>9</v>
      </c>
      <c r="N667" s="12">
        <f t="shared" si="254"/>
        <v>1.0009693500000001</v>
      </c>
      <c r="O667" s="12">
        <f t="shared" ca="1" si="255"/>
        <v>1.0045847809999999</v>
      </c>
      <c r="P667" s="17">
        <f t="shared" si="256"/>
        <v>0</v>
      </c>
      <c r="Q667" s="14">
        <f t="shared" ca="1" si="257"/>
        <v>4.5847809899999996</v>
      </c>
      <c r="R667" s="20">
        <f t="shared" si="260"/>
        <v>0</v>
      </c>
      <c r="S667" s="14">
        <f t="shared" si="264"/>
        <v>0</v>
      </c>
      <c r="T667" s="4" t="str">
        <f t="shared" si="258"/>
        <v>J=</v>
      </c>
      <c r="U667" s="29">
        <f t="shared" si="259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2">
        <f t="shared" si="263"/>
        <v>45572</v>
      </c>
      <c r="B668" s="83">
        <f t="shared" ca="1" si="245"/>
        <v>1005.09649899</v>
      </c>
      <c r="C668" s="14">
        <f t="shared" si="246"/>
        <v>1000</v>
      </c>
      <c r="D668" s="58">
        <f t="shared" si="261"/>
        <v>45567</v>
      </c>
      <c r="E668" s="56">
        <f ca="1">IF(D668&lt;$B$1,VLOOKUP(D668,[1]DI!$A$4:$B$15000,2,FALSE),0)</f>
        <v>0.1065</v>
      </c>
      <c r="F668" s="14">
        <f t="shared" ca="1" si="247"/>
        <v>1.00040168</v>
      </c>
      <c r="G668" s="85">
        <f t="shared" ca="1" si="248"/>
        <v>1.3550077376256899</v>
      </c>
      <c r="H668" s="85">
        <f t="shared" ca="1" si="249"/>
        <v>1.34958906213472</v>
      </c>
      <c r="I668" s="14">
        <f t="shared" ca="1" si="250"/>
        <v>1.00401506</v>
      </c>
      <c r="J668" s="13">
        <f t="shared" si="262"/>
        <v>2.75E-2</v>
      </c>
      <c r="K668" s="29">
        <f t="shared" si="251"/>
        <v>45558</v>
      </c>
      <c r="L668" s="2">
        <f t="shared" si="252"/>
        <v>10</v>
      </c>
      <c r="M668" s="17">
        <f t="shared" si="253"/>
        <v>10</v>
      </c>
      <c r="N668" s="12">
        <f t="shared" si="254"/>
        <v>1.0010771140000001</v>
      </c>
      <c r="O668" s="12">
        <f t="shared" ca="1" si="255"/>
        <v>1.005096499</v>
      </c>
      <c r="P668" s="17">
        <f t="shared" si="256"/>
        <v>0</v>
      </c>
      <c r="Q668" s="14">
        <f t="shared" ca="1" si="257"/>
        <v>5.0964989899999997</v>
      </c>
      <c r="R668" s="20">
        <f t="shared" si="260"/>
        <v>0</v>
      </c>
      <c r="S668" s="14">
        <f t="shared" si="264"/>
        <v>0</v>
      </c>
      <c r="T668" s="4" t="str">
        <f t="shared" si="258"/>
        <v>J=</v>
      </c>
      <c r="U668" s="29">
        <f t="shared" si="259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2">
        <f t="shared" si="263"/>
        <v>45573</v>
      </c>
      <c r="B669" s="83">
        <f t="shared" ca="1" si="245"/>
        <v>1005.60847399</v>
      </c>
      <c r="C669" s="14">
        <f t="shared" si="246"/>
        <v>1000</v>
      </c>
      <c r="D669" s="58">
        <f t="shared" si="261"/>
        <v>45568</v>
      </c>
      <c r="E669" s="56">
        <f ca="1">IF(D669&lt;$B$1,VLOOKUP(D669,[1]DI!$A$4:$B$15000,2,FALSE),0)</f>
        <v>0.1065</v>
      </c>
      <c r="F669" s="14">
        <f t="shared" ca="1" si="247"/>
        <v>1.00040168</v>
      </c>
      <c r="G669" s="85">
        <f t="shared" ca="1" si="248"/>
        <v>1.3555520171337401</v>
      </c>
      <c r="H669" s="85">
        <f t="shared" ca="1" si="249"/>
        <v>1.34958906213472</v>
      </c>
      <c r="I669" s="14">
        <f t="shared" ca="1" si="250"/>
        <v>1.0044183499999999</v>
      </c>
      <c r="J669" s="13">
        <f t="shared" si="262"/>
        <v>2.75E-2</v>
      </c>
      <c r="K669" s="29">
        <f t="shared" si="251"/>
        <v>45558</v>
      </c>
      <c r="L669" s="2">
        <f t="shared" si="252"/>
        <v>11</v>
      </c>
      <c r="M669" s="17">
        <f t="shared" si="253"/>
        <v>11</v>
      </c>
      <c r="N669" s="12">
        <f t="shared" si="254"/>
        <v>1.0011848889999999</v>
      </c>
      <c r="O669" s="12">
        <f t="shared" ca="1" si="255"/>
        <v>1.005608474</v>
      </c>
      <c r="P669" s="17">
        <f t="shared" si="256"/>
        <v>0</v>
      </c>
      <c r="Q669" s="14">
        <f t="shared" ca="1" si="257"/>
        <v>5.6084739900000002</v>
      </c>
      <c r="R669" s="20">
        <f t="shared" si="260"/>
        <v>0</v>
      </c>
      <c r="S669" s="14">
        <f t="shared" si="264"/>
        <v>0</v>
      </c>
      <c r="T669" s="4" t="str">
        <f t="shared" si="258"/>
        <v>J=</v>
      </c>
      <c r="U669" s="29">
        <f t="shared" si="259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2">
        <f t="shared" si="263"/>
        <v>45574</v>
      </c>
      <c r="B670" s="83">
        <f t="shared" ca="1" si="245"/>
        <v>1006.12070899</v>
      </c>
      <c r="C670" s="14">
        <f t="shared" si="246"/>
        <v>1000</v>
      </c>
      <c r="D670" s="58">
        <f t="shared" si="261"/>
        <v>45569</v>
      </c>
      <c r="E670" s="56">
        <f ca="1">IF(D670&lt;$B$1,VLOOKUP(D670,[1]DI!$A$4:$B$15000,2,FALSE),0)</f>
        <v>0.1065</v>
      </c>
      <c r="F670" s="14">
        <f t="shared" ca="1" si="247"/>
        <v>1.00040168</v>
      </c>
      <c r="G670" s="85">
        <f t="shared" ca="1" si="248"/>
        <v>1.35609651526798</v>
      </c>
      <c r="H670" s="85">
        <f t="shared" ca="1" si="249"/>
        <v>1.34958906213472</v>
      </c>
      <c r="I670" s="14">
        <f t="shared" ca="1" si="250"/>
        <v>1.0048218</v>
      </c>
      <c r="J670" s="13">
        <f t="shared" si="262"/>
        <v>2.75E-2</v>
      </c>
      <c r="K670" s="29">
        <f t="shared" si="251"/>
        <v>45558</v>
      </c>
      <c r="L670" s="2">
        <f t="shared" si="252"/>
        <v>12</v>
      </c>
      <c r="M670" s="17">
        <f t="shared" si="253"/>
        <v>12</v>
      </c>
      <c r="N670" s="12">
        <f t="shared" si="254"/>
        <v>1.001292676</v>
      </c>
      <c r="O670" s="12">
        <f t="shared" ca="1" si="255"/>
        <v>1.0061207089999999</v>
      </c>
      <c r="P670" s="17">
        <f t="shared" si="256"/>
        <v>0</v>
      </c>
      <c r="Q670" s="14">
        <f t="shared" ca="1" si="257"/>
        <v>6.1207089899999998</v>
      </c>
      <c r="R670" s="20">
        <f t="shared" si="260"/>
        <v>0</v>
      </c>
      <c r="S670" s="14">
        <f t="shared" si="264"/>
        <v>0</v>
      </c>
      <c r="T670" s="4" t="str">
        <f t="shared" si="258"/>
        <v>J=</v>
      </c>
      <c r="U670" s="29">
        <f t="shared" si="259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2">
        <f t="shared" si="263"/>
        <v>45575</v>
      </c>
      <c r="B671" s="83">
        <f t="shared" ca="1" si="245"/>
        <v>1006.633212</v>
      </c>
      <c r="C671" s="14">
        <f t="shared" si="246"/>
        <v>1000</v>
      </c>
      <c r="D671" s="58">
        <f t="shared" si="261"/>
        <v>45572</v>
      </c>
      <c r="E671" s="56">
        <f ca="1">IF(D671&lt;$B$1,VLOOKUP(D671,[1]DI!$A$4:$B$15000,2,FALSE),0)</f>
        <v>0.1065</v>
      </c>
      <c r="F671" s="14">
        <f t="shared" ca="1" si="247"/>
        <v>1.00040168</v>
      </c>
      <c r="G671" s="85">
        <f t="shared" ca="1" si="248"/>
        <v>1.35664123211623</v>
      </c>
      <c r="H671" s="85">
        <f t="shared" ca="1" si="249"/>
        <v>1.34958906213472</v>
      </c>
      <c r="I671" s="14">
        <f t="shared" ca="1" si="250"/>
        <v>1.0052254199999999</v>
      </c>
      <c r="J671" s="13">
        <f t="shared" si="262"/>
        <v>2.75E-2</v>
      </c>
      <c r="K671" s="29">
        <f t="shared" si="251"/>
        <v>45558</v>
      </c>
      <c r="L671" s="2">
        <f t="shared" si="252"/>
        <v>13</v>
      </c>
      <c r="M671" s="17">
        <f t="shared" si="253"/>
        <v>13</v>
      </c>
      <c r="N671" s="12">
        <f t="shared" si="254"/>
        <v>1.001400474</v>
      </c>
      <c r="O671" s="12">
        <f t="shared" ca="1" si="255"/>
        <v>1.0066332120000001</v>
      </c>
      <c r="P671" s="17">
        <f t="shared" si="256"/>
        <v>0</v>
      </c>
      <c r="Q671" s="14">
        <f t="shared" ca="1" si="257"/>
        <v>6.6332120000000003</v>
      </c>
      <c r="R671" s="20">
        <f t="shared" si="260"/>
        <v>0</v>
      </c>
      <c r="S671" s="14">
        <f t="shared" si="264"/>
        <v>0</v>
      </c>
      <c r="T671" s="4" t="str">
        <f t="shared" si="258"/>
        <v>J=</v>
      </c>
      <c r="U671" s="29">
        <f t="shared" si="259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2">
        <f t="shared" si="263"/>
        <v>45576</v>
      </c>
      <c r="B672" s="83">
        <f t="shared" ca="1" si="245"/>
        <v>1007.145975</v>
      </c>
      <c r="C672" s="14">
        <f t="shared" si="246"/>
        <v>1000</v>
      </c>
      <c r="D672" s="58">
        <f t="shared" si="261"/>
        <v>45573</v>
      </c>
      <c r="E672" s="56">
        <f ca="1">IF(D672&lt;$B$1,VLOOKUP(D672,[1]DI!$A$4:$B$15000,2,FALSE),0)</f>
        <v>0.1065</v>
      </c>
      <c r="F672" s="14">
        <f t="shared" ca="1" si="247"/>
        <v>1.00040168</v>
      </c>
      <c r="G672" s="85">
        <f t="shared" ca="1" si="248"/>
        <v>1.3571861677663499</v>
      </c>
      <c r="H672" s="85">
        <f t="shared" ca="1" si="249"/>
        <v>1.34958906213472</v>
      </c>
      <c r="I672" s="14">
        <f t="shared" ca="1" si="250"/>
        <v>1.0056292</v>
      </c>
      <c r="J672" s="13">
        <f t="shared" si="262"/>
        <v>2.75E-2</v>
      </c>
      <c r="K672" s="29">
        <f t="shared" si="251"/>
        <v>45558</v>
      </c>
      <c r="L672" s="2">
        <f t="shared" si="252"/>
        <v>14</v>
      </c>
      <c r="M672" s="17">
        <f t="shared" si="253"/>
        <v>14</v>
      </c>
      <c r="N672" s="12">
        <f t="shared" si="254"/>
        <v>1.0015082850000001</v>
      </c>
      <c r="O672" s="12">
        <f t="shared" ca="1" si="255"/>
        <v>1.007145975</v>
      </c>
      <c r="P672" s="17">
        <f t="shared" si="256"/>
        <v>0</v>
      </c>
      <c r="Q672" s="14">
        <f t="shared" ca="1" si="257"/>
        <v>7.145975</v>
      </c>
      <c r="R672" s="20">
        <f t="shared" si="260"/>
        <v>0</v>
      </c>
      <c r="S672" s="14">
        <f t="shared" si="264"/>
        <v>0</v>
      </c>
      <c r="T672" s="4" t="str">
        <f t="shared" si="258"/>
        <v>J=</v>
      </c>
      <c r="U672" s="29">
        <f t="shared" si="259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2">
        <f t="shared" si="263"/>
        <v>45579</v>
      </c>
      <c r="B673" s="83">
        <f t="shared" ca="1" si="245"/>
        <v>1007.65899599</v>
      </c>
      <c r="C673" s="14">
        <f t="shared" si="246"/>
        <v>1000</v>
      </c>
      <c r="D673" s="58">
        <f t="shared" si="261"/>
        <v>45574</v>
      </c>
      <c r="E673" s="56">
        <f ca="1">IF(D673&lt;$B$1,VLOOKUP(D673,[1]DI!$A$4:$B$15000,2,FALSE),0)</f>
        <v>0.1065</v>
      </c>
      <c r="F673" s="14">
        <f t="shared" ca="1" si="247"/>
        <v>1.00040168</v>
      </c>
      <c r="G673" s="85">
        <f t="shared" ca="1" si="248"/>
        <v>1.35773132230622</v>
      </c>
      <c r="H673" s="85">
        <f t="shared" ca="1" si="249"/>
        <v>1.34958906213472</v>
      </c>
      <c r="I673" s="14">
        <f t="shared" ca="1" si="250"/>
        <v>1.00603314</v>
      </c>
      <c r="J673" s="13">
        <f t="shared" si="262"/>
        <v>2.75E-2</v>
      </c>
      <c r="K673" s="29">
        <f t="shared" si="251"/>
        <v>45558</v>
      </c>
      <c r="L673" s="2">
        <f t="shared" si="252"/>
        <v>15</v>
      </c>
      <c r="M673" s="17">
        <f t="shared" si="253"/>
        <v>15</v>
      </c>
      <c r="N673" s="12">
        <f t="shared" si="254"/>
        <v>1.001616106</v>
      </c>
      <c r="O673" s="12">
        <f t="shared" ca="1" si="255"/>
        <v>1.007658996</v>
      </c>
      <c r="P673" s="17">
        <f t="shared" si="256"/>
        <v>0</v>
      </c>
      <c r="Q673" s="14">
        <f t="shared" ca="1" si="257"/>
        <v>7.6589959900000002</v>
      </c>
      <c r="R673" s="20">
        <f t="shared" si="260"/>
        <v>0</v>
      </c>
      <c r="S673" s="14">
        <f t="shared" si="264"/>
        <v>0</v>
      </c>
      <c r="T673" s="4" t="str">
        <f t="shared" si="258"/>
        <v>J=</v>
      </c>
      <c r="U673" s="29">
        <f t="shared" si="259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2">
        <f t="shared" si="263"/>
        <v>45580</v>
      </c>
      <c r="B674" s="83">
        <f t="shared" ca="1" si="245"/>
        <v>1008.172276</v>
      </c>
      <c r="C674" s="14">
        <f t="shared" si="246"/>
        <v>1000</v>
      </c>
      <c r="D674" s="58">
        <f t="shared" si="261"/>
        <v>45575</v>
      </c>
      <c r="E674" s="56">
        <f ca="1">IF(D674&lt;$B$1,VLOOKUP(D674,[1]DI!$A$4:$B$15000,2,FALSE),0)</f>
        <v>0.1065</v>
      </c>
      <c r="F674" s="14">
        <f t="shared" ca="1" si="247"/>
        <v>1.00040168</v>
      </c>
      <c r="G674" s="85">
        <f t="shared" ca="1" si="248"/>
        <v>1.35827669582376</v>
      </c>
      <c r="H674" s="85">
        <f t="shared" ca="1" si="249"/>
        <v>1.34958906213472</v>
      </c>
      <c r="I674" s="14">
        <f t="shared" ca="1" si="250"/>
        <v>1.0064372399999999</v>
      </c>
      <c r="J674" s="13">
        <f t="shared" si="262"/>
        <v>2.75E-2</v>
      </c>
      <c r="K674" s="29">
        <f t="shared" si="251"/>
        <v>45558</v>
      </c>
      <c r="L674" s="2">
        <f t="shared" si="252"/>
        <v>16</v>
      </c>
      <c r="M674" s="17">
        <f t="shared" si="253"/>
        <v>16</v>
      </c>
      <c r="N674" s="12">
        <f t="shared" si="254"/>
        <v>1.0017239389999999</v>
      </c>
      <c r="O674" s="12">
        <f t="shared" ca="1" si="255"/>
        <v>1.008172276</v>
      </c>
      <c r="P674" s="17">
        <f t="shared" si="256"/>
        <v>0</v>
      </c>
      <c r="Q674" s="14">
        <f t="shared" ca="1" si="257"/>
        <v>8.1722760000000001</v>
      </c>
      <c r="R674" s="20">
        <f t="shared" si="260"/>
        <v>0</v>
      </c>
      <c r="S674" s="14">
        <f t="shared" si="264"/>
        <v>0</v>
      </c>
      <c r="T674" s="4" t="str">
        <f t="shared" si="258"/>
        <v>J=</v>
      </c>
      <c r="U674" s="29">
        <f t="shared" si="259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2">
        <f t="shared" si="263"/>
        <v>45581</v>
      </c>
      <c r="B675" s="83">
        <f t="shared" ca="1" si="245"/>
        <v>1008.685826</v>
      </c>
      <c r="C675" s="14">
        <f t="shared" si="246"/>
        <v>1000</v>
      </c>
      <c r="D675" s="58">
        <f t="shared" si="261"/>
        <v>45576</v>
      </c>
      <c r="E675" s="56">
        <f ca="1">IF(D675&lt;$B$1,VLOOKUP(D675,[1]DI!$A$4:$B$15000,2,FALSE),0)</f>
        <v>0.1065</v>
      </c>
      <c r="F675" s="14">
        <f t="shared" ca="1" si="247"/>
        <v>1.00040168</v>
      </c>
      <c r="G675" s="85">
        <f t="shared" ca="1" si="248"/>
        <v>1.3588222884069401</v>
      </c>
      <c r="H675" s="85">
        <f t="shared" ca="1" si="249"/>
        <v>1.34958906213472</v>
      </c>
      <c r="I675" s="14">
        <f t="shared" ca="1" si="250"/>
        <v>1.0068415100000001</v>
      </c>
      <c r="J675" s="13">
        <f t="shared" si="262"/>
        <v>2.75E-2</v>
      </c>
      <c r="K675" s="29">
        <f t="shared" si="251"/>
        <v>45558</v>
      </c>
      <c r="L675" s="2">
        <f t="shared" si="252"/>
        <v>17</v>
      </c>
      <c r="M675" s="17">
        <f t="shared" si="253"/>
        <v>17</v>
      </c>
      <c r="N675" s="12">
        <f t="shared" si="254"/>
        <v>1.0018317839999999</v>
      </c>
      <c r="O675" s="12">
        <f t="shared" ca="1" si="255"/>
        <v>1.008685826</v>
      </c>
      <c r="P675" s="17">
        <f t="shared" si="256"/>
        <v>0</v>
      </c>
      <c r="Q675" s="14">
        <f t="shared" ca="1" si="257"/>
        <v>8.6858260000000005</v>
      </c>
      <c r="R675" s="20">
        <f t="shared" si="260"/>
        <v>0</v>
      </c>
      <c r="S675" s="14">
        <f t="shared" si="264"/>
        <v>0</v>
      </c>
      <c r="T675" s="4" t="str">
        <f t="shared" si="258"/>
        <v>J=</v>
      </c>
      <c r="U675" s="29">
        <f t="shared" si="259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2">
        <f t="shared" si="263"/>
        <v>45582</v>
      </c>
      <c r="B676" s="83">
        <f t="shared" ca="1" si="245"/>
        <v>1009.19963599</v>
      </c>
      <c r="C676" s="14">
        <f t="shared" si="246"/>
        <v>1000</v>
      </c>
      <c r="D676" s="58">
        <f t="shared" si="261"/>
        <v>45579</v>
      </c>
      <c r="E676" s="56">
        <f ca="1">IF(D676&lt;$B$1,VLOOKUP(D676,[1]DI!$A$4:$B$15000,2,FALSE),0)</f>
        <v>0.1065</v>
      </c>
      <c r="F676" s="14">
        <f t="shared" ca="1" si="247"/>
        <v>1.00040168</v>
      </c>
      <c r="G676" s="85">
        <f t="shared" ca="1" si="248"/>
        <v>1.3593681001437501</v>
      </c>
      <c r="H676" s="85">
        <f t="shared" ca="1" si="249"/>
        <v>1.34958906213472</v>
      </c>
      <c r="I676" s="14">
        <f t="shared" ca="1" si="250"/>
        <v>1.00724594</v>
      </c>
      <c r="J676" s="13">
        <f t="shared" si="262"/>
        <v>2.75E-2</v>
      </c>
      <c r="K676" s="29">
        <f t="shared" si="251"/>
        <v>45558</v>
      </c>
      <c r="L676" s="2">
        <f t="shared" si="252"/>
        <v>18</v>
      </c>
      <c r="M676" s="17">
        <f t="shared" si="253"/>
        <v>18</v>
      </c>
      <c r="N676" s="12">
        <f t="shared" si="254"/>
        <v>1.0019396410000001</v>
      </c>
      <c r="O676" s="12">
        <f t="shared" ca="1" si="255"/>
        <v>1.009199636</v>
      </c>
      <c r="P676" s="17">
        <f t="shared" si="256"/>
        <v>0</v>
      </c>
      <c r="Q676" s="14">
        <f t="shared" ca="1" si="257"/>
        <v>9.1996359900000009</v>
      </c>
      <c r="R676" s="20">
        <f t="shared" si="260"/>
        <v>0</v>
      </c>
      <c r="S676" s="14">
        <f t="shared" si="264"/>
        <v>0</v>
      </c>
      <c r="T676" s="4" t="str">
        <f t="shared" si="258"/>
        <v>J=</v>
      </c>
      <c r="U676" s="29">
        <f t="shared" si="259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2">
        <f t="shared" si="263"/>
        <v>45583</v>
      </c>
      <c r="B677" s="83">
        <f t="shared" ca="1" si="245"/>
        <v>1009.71370399</v>
      </c>
      <c r="C677" s="14">
        <f t="shared" si="246"/>
        <v>1000</v>
      </c>
      <c r="D677" s="58">
        <f t="shared" si="261"/>
        <v>45580</v>
      </c>
      <c r="E677" s="56">
        <f ca="1">IF(D677&lt;$B$1,VLOOKUP(D677,[1]DI!$A$4:$B$15000,2,FALSE),0)</f>
        <v>0.1065</v>
      </c>
      <c r="F677" s="14">
        <f t="shared" ca="1" si="247"/>
        <v>1.00040168</v>
      </c>
      <c r="G677" s="85">
        <f t="shared" ca="1" si="248"/>
        <v>1.35991413112222</v>
      </c>
      <c r="H677" s="85">
        <f t="shared" ca="1" si="249"/>
        <v>1.34958906213472</v>
      </c>
      <c r="I677" s="14">
        <f t="shared" ca="1" si="250"/>
        <v>1.00765053</v>
      </c>
      <c r="J677" s="13">
        <f t="shared" si="262"/>
        <v>2.75E-2</v>
      </c>
      <c r="K677" s="29">
        <f t="shared" si="251"/>
        <v>45558</v>
      </c>
      <c r="L677" s="2">
        <f t="shared" si="252"/>
        <v>19</v>
      </c>
      <c r="M677" s="17">
        <f t="shared" si="253"/>
        <v>19</v>
      </c>
      <c r="N677" s="12">
        <f t="shared" si="254"/>
        <v>1.0020475090000001</v>
      </c>
      <c r="O677" s="12">
        <f t="shared" ca="1" si="255"/>
        <v>1.0097137039999999</v>
      </c>
      <c r="P677" s="17">
        <f t="shared" si="256"/>
        <v>0</v>
      </c>
      <c r="Q677" s="14">
        <f t="shared" ca="1" si="257"/>
        <v>9.7137039900000008</v>
      </c>
      <c r="R677" s="20">
        <f t="shared" si="260"/>
        <v>0</v>
      </c>
      <c r="S677" s="14">
        <f t="shared" si="264"/>
        <v>0</v>
      </c>
      <c r="T677" s="4" t="str">
        <f t="shared" si="258"/>
        <v>J=</v>
      </c>
      <c r="U677" s="29">
        <f t="shared" si="259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2">
        <f t="shared" si="263"/>
        <v>45586</v>
      </c>
      <c r="B678" s="83">
        <f t="shared" ca="1" si="245"/>
        <v>1010.22802999</v>
      </c>
      <c r="C678" s="14">
        <f t="shared" si="246"/>
        <v>1000</v>
      </c>
      <c r="D678" s="58">
        <f t="shared" si="261"/>
        <v>45581</v>
      </c>
      <c r="E678" s="56">
        <f ca="1">IF(D678&lt;$B$1,VLOOKUP(D678,[1]DI!$A$4:$B$15000,2,FALSE),0)</f>
        <v>0.1065</v>
      </c>
      <c r="F678" s="14">
        <f t="shared" ca="1" si="247"/>
        <v>1.00040168</v>
      </c>
      <c r="G678" s="85">
        <f t="shared" ca="1" si="248"/>
        <v>1.3604603814304099</v>
      </c>
      <c r="H678" s="85">
        <f t="shared" ca="1" si="249"/>
        <v>1.34958906213472</v>
      </c>
      <c r="I678" s="14">
        <f t="shared" ca="1" si="250"/>
        <v>1.00805528</v>
      </c>
      <c r="J678" s="13">
        <f t="shared" si="262"/>
        <v>2.75E-2</v>
      </c>
      <c r="K678" s="29">
        <f t="shared" si="251"/>
        <v>45558</v>
      </c>
      <c r="L678" s="2">
        <f t="shared" si="252"/>
        <v>20</v>
      </c>
      <c r="M678" s="17">
        <f t="shared" si="253"/>
        <v>20</v>
      </c>
      <c r="N678" s="12">
        <f t="shared" si="254"/>
        <v>1.002155388</v>
      </c>
      <c r="O678" s="12">
        <f t="shared" ca="1" si="255"/>
        <v>1.0102280299999999</v>
      </c>
      <c r="P678" s="17">
        <f t="shared" si="256"/>
        <v>0</v>
      </c>
      <c r="Q678" s="14">
        <f t="shared" ca="1" si="257"/>
        <v>10.22802999</v>
      </c>
      <c r="R678" s="20">
        <f t="shared" si="260"/>
        <v>0</v>
      </c>
      <c r="S678" s="14">
        <f t="shared" si="264"/>
        <v>0</v>
      </c>
      <c r="T678" s="4" t="str">
        <f t="shared" si="258"/>
        <v>J=</v>
      </c>
      <c r="U678" s="29">
        <f t="shared" si="259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2">
        <f t="shared" si="263"/>
        <v>45587</v>
      </c>
      <c r="B679" s="83">
        <f t="shared" ca="1" si="245"/>
        <v>1010.742628</v>
      </c>
      <c r="C679" s="14">
        <f t="shared" si="246"/>
        <v>1000</v>
      </c>
      <c r="D679" s="58">
        <f t="shared" si="261"/>
        <v>45582</v>
      </c>
      <c r="E679" s="56">
        <f ca="1">IF(D679&lt;$B$1,VLOOKUP(D679,[1]DI!$A$4:$B$15000,2,FALSE),0)</f>
        <v>0.1065</v>
      </c>
      <c r="F679" s="14">
        <f t="shared" ca="1" si="247"/>
        <v>1.00040168</v>
      </c>
      <c r="G679" s="85">
        <f t="shared" ca="1" si="248"/>
        <v>1.36100685115642</v>
      </c>
      <c r="H679" s="85">
        <f t="shared" ca="1" si="249"/>
        <v>1.34958906213472</v>
      </c>
      <c r="I679" s="14">
        <f t="shared" ca="1" si="250"/>
        <v>1.0084602</v>
      </c>
      <c r="J679" s="13">
        <f t="shared" si="262"/>
        <v>2.75E-2</v>
      </c>
      <c r="K679" s="29">
        <f t="shared" si="251"/>
        <v>45558</v>
      </c>
      <c r="L679" s="2">
        <f t="shared" si="252"/>
        <v>21</v>
      </c>
      <c r="M679" s="17">
        <f t="shared" si="253"/>
        <v>21</v>
      </c>
      <c r="N679" s="12">
        <f t="shared" si="254"/>
        <v>1.00226328</v>
      </c>
      <c r="O679" s="12">
        <f t="shared" ca="1" si="255"/>
        <v>1.010742628</v>
      </c>
      <c r="P679" s="17">
        <f t="shared" si="256"/>
        <v>0</v>
      </c>
      <c r="Q679" s="14">
        <f t="shared" ca="1" si="257"/>
        <v>10.742628</v>
      </c>
      <c r="R679" s="20">
        <f t="shared" si="260"/>
        <v>0</v>
      </c>
      <c r="S679" s="14">
        <f t="shared" si="264"/>
        <v>0</v>
      </c>
      <c r="T679" s="4" t="str">
        <f t="shared" si="258"/>
        <v>J=</v>
      </c>
      <c r="U679" s="29">
        <f t="shared" si="259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2">
        <f t="shared" si="263"/>
        <v>45588</v>
      </c>
      <c r="B680" s="83">
        <f t="shared" ca="1" si="245"/>
        <v>1011.25748399</v>
      </c>
      <c r="C680" s="14">
        <f t="shared" si="246"/>
        <v>1000</v>
      </c>
      <c r="D680" s="58">
        <f t="shared" si="261"/>
        <v>45583</v>
      </c>
      <c r="E680" s="56">
        <f ca="1">IF(D680&lt;$B$1,VLOOKUP(D680,[1]DI!$A$4:$B$15000,2,FALSE),0)</f>
        <v>0.1065</v>
      </c>
      <c r="F680" s="14">
        <f t="shared" ca="1" si="247"/>
        <v>1.00040168</v>
      </c>
      <c r="G680" s="85">
        <f t="shared" ca="1" si="248"/>
        <v>1.36155354038839</v>
      </c>
      <c r="H680" s="85">
        <f t="shared" ca="1" si="249"/>
        <v>1.34958906213472</v>
      </c>
      <c r="I680" s="14">
        <f t="shared" ca="1" si="250"/>
        <v>1.00886528</v>
      </c>
      <c r="J680" s="13">
        <f t="shared" si="262"/>
        <v>2.75E-2</v>
      </c>
      <c r="K680" s="29">
        <f t="shared" si="251"/>
        <v>45558</v>
      </c>
      <c r="L680" s="2">
        <f t="shared" si="252"/>
        <v>22</v>
      </c>
      <c r="M680" s="17">
        <f t="shared" si="253"/>
        <v>22</v>
      </c>
      <c r="N680" s="12">
        <f t="shared" si="254"/>
        <v>1.0023711829999999</v>
      </c>
      <c r="O680" s="12">
        <f t="shared" ca="1" si="255"/>
        <v>1.0112574839999999</v>
      </c>
      <c r="P680" s="17">
        <f t="shared" si="256"/>
        <v>32</v>
      </c>
      <c r="Q680" s="14">
        <f t="shared" ca="1" si="257"/>
        <v>11.257483990000001</v>
      </c>
      <c r="R680" s="20">
        <f t="shared" si="260"/>
        <v>0</v>
      </c>
      <c r="S680" s="14">
        <f t="shared" si="264"/>
        <v>0</v>
      </c>
      <c r="T680" s="4" t="str">
        <f t="shared" si="258"/>
        <v>J=</v>
      </c>
      <c r="U680" s="29">
        <f t="shared" si="259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2">
        <f t="shared" si="263"/>
        <v>45589</v>
      </c>
      <c r="B681" s="83">
        <f t="shared" ca="1" si="245"/>
        <v>1000.50938199</v>
      </c>
      <c r="C681" s="14">
        <f t="shared" si="246"/>
        <v>1000</v>
      </c>
      <c r="D681" s="58">
        <f t="shared" si="261"/>
        <v>45586</v>
      </c>
      <c r="E681" s="56">
        <f ca="1">IF(D681&lt;$B$1,VLOOKUP(D681,[1]DI!$A$4:$B$15000,2,FALSE),0)</f>
        <v>0.1065</v>
      </c>
      <c r="F681" s="14">
        <f t="shared" ca="1" si="247"/>
        <v>1.00040168</v>
      </c>
      <c r="G681" s="85">
        <f t="shared" ca="1" si="248"/>
        <v>1.3621004492144899</v>
      </c>
      <c r="H681" s="85">
        <f t="shared" ca="1" si="249"/>
        <v>1.36155354038839</v>
      </c>
      <c r="I681" s="14">
        <f t="shared" ca="1" si="250"/>
        <v>1.00040168</v>
      </c>
      <c r="J681" s="13">
        <f t="shared" si="262"/>
        <v>2.75E-2</v>
      </c>
      <c r="K681" s="29">
        <f t="shared" si="251"/>
        <v>45588</v>
      </c>
      <c r="L681" s="2">
        <f t="shared" si="252"/>
        <v>1</v>
      </c>
      <c r="M681" s="17">
        <f t="shared" si="253"/>
        <v>1</v>
      </c>
      <c r="N681" s="12">
        <f t="shared" si="254"/>
        <v>1.000107659</v>
      </c>
      <c r="O681" s="12">
        <f t="shared" ca="1" si="255"/>
        <v>1.0005093819999999</v>
      </c>
      <c r="P681" s="17">
        <f t="shared" si="256"/>
        <v>0</v>
      </c>
      <c r="Q681" s="14">
        <f t="shared" ca="1" si="257"/>
        <v>0.50938198999999995</v>
      </c>
      <c r="R681" s="20">
        <f t="shared" si="260"/>
        <v>0</v>
      </c>
      <c r="S681" s="14">
        <f t="shared" si="264"/>
        <v>0</v>
      </c>
      <c r="T681" s="4" t="str">
        <f t="shared" si="258"/>
        <v>J=</v>
      </c>
      <c r="U681" s="29">
        <f t="shared" si="259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2">
        <f t="shared" si="263"/>
        <v>45590</v>
      </c>
      <c r="B682" s="83">
        <f t="shared" ca="1" si="245"/>
        <v>1001.0190229999999</v>
      </c>
      <c r="C682" s="14">
        <f t="shared" si="246"/>
        <v>1000</v>
      </c>
      <c r="D682" s="58">
        <f t="shared" si="261"/>
        <v>45587</v>
      </c>
      <c r="E682" s="56">
        <f ca="1">IF(D682&lt;$B$1,VLOOKUP(D682,[1]DI!$A$4:$B$15000,2,FALSE),0)</f>
        <v>0.1065</v>
      </c>
      <c r="F682" s="14">
        <f t="shared" ca="1" si="247"/>
        <v>1.00040168</v>
      </c>
      <c r="G682" s="85">
        <f t="shared" ca="1" si="248"/>
        <v>1.3626475777229301</v>
      </c>
      <c r="H682" s="85">
        <f t="shared" ca="1" si="249"/>
        <v>1.36155354038839</v>
      </c>
      <c r="I682" s="14">
        <f t="shared" ca="1" si="250"/>
        <v>1.0008035200000001</v>
      </c>
      <c r="J682" s="13">
        <f t="shared" si="262"/>
        <v>2.75E-2</v>
      </c>
      <c r="K682" s="29">
        <f t="shared" si="251"/>
        <v>45588</v>
      </c>
      <c r="L682" s="2">
        <f t="shared" si="252"/>
        <v>2</v>
      </c>
      <c r="M682" s="17">
        <f t="shared" si="253"/>
        <v>2</v>
      </c>
      <c r="N682" s="12">
        <f t="shared" si="254"/>
        <v>1.0002153300000001</v>
      </c>
      <c r="O682" s="12">
        <f t="shared" ca="1" si="255"/>
        <v>1.001019023</v>
      </c>
      <c r="P682" s="17">
        <f t="shared" si="256"/>
        <v>0</v>
      </c>
      <c r="Q682" s="14">
        <f t="shared" ca="1" si="257"/>
        <v>1.019023</v>
      </c>
      <c r="R682" s="20">
        <f t="shared" si="260"/>
        <v>0</v>
      </c>
      <c r="S682" s="14">
        <f t="shared" si="264"/>
        <v>0</v>
      </c>
      <c r="T682" s="4" t="str">
        <f t="shared" si="258"/>
        <v>J=</v>
      </c>
      <c r="U682" s="29">
        <f t="shared" si="259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2">
        <f t="shared" si="263"/>
        <v>45593</v>
      </c>
      <c r="B683" s="83">
        <f t="shared" ca="1" si="245"/>
        <v>1001.528921</v>
      </c>
      <c r="C683" s="14">
        <f t="shared" si="246"/>
        <v>1000</v>
      </c>
      <c r="D683" s="58">
        <f t="shared" si="261"/>
        <v>45588</v>
      </c>
      <c r="E683" s="56">
        <f ca="1">IF(D683&lt;$B$1,VLOOKUP(D683,[1]DI!$A$4:$B$15000,2,FALSE),0)</f>
        <v>0.1065</v>
      </c>
      <c r="F683" s="14">
        <f t="shared" ca="1" si="247"/>
        <v>1.00040168</v>
      </c>
      <c r="G683" s="85">
        <f t="shared" ca="1" si="248"/>
        <v>1.36319492600195</v>
      </c>
      <c r="H683" s="85">
        <f t="shared" ca="1" si="249"/>
        <v>1.36155354038839</v>
      </c>
      <c r="I683" s="14">
        <f t="shared" ca="1" si="250"/>
        <v>1.0012055200000001</v>
      </c>
      <c r="J683" s="13">
        <f t="shared" si="262"/>
        <v>2.75E-2</v>
      </c>
      <c r="K683" s="29">
        <f t="shared" si="251"/>
        <v>45588</v>
      </c>
      <c r="L683" s="2">
        <f t="shared" si="252"/>
        <v>3</v>
      </c>
      <c r="M683" s="17">
        <f t="shared" si="253"/>
        <v>3</v>
      </c>
      <c r="N683" s="12">
        <f t="shared" si="254"/>
        <v>1.000323012</v>
      </c>
      <c r="O683" s="12">
        <f t="shared" ca="1" si="255"/>
        <v>1.001528921</v>
      </c>
      <c r="P683" s="17">
        <f t="shared" si="256"/>
        <v>0</v>
      </c>
      <c r="Q683" s="14">
        <f t="shared" ca="1" si="257"/>
        <v>1.528921</v>
      </c>
      <c r="R683" s="20">
        <f t="shared" si="260"/>
        <v>0</v>
      </c>
      <c r="S683" s="14">
        <f t="shared" si="264"/>
        <v>0</v>
      </c>
      <c r="T683" s="4" t="str">
        <f t="shared" si="258"/>
        <v>J=</v>
      </c>
      <c r="U683" s="29">
        <f t="shared" si="259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2">
        <f t="shared" si="263"/>
        <v>45594</v>
      </c>
      <c r="B684" s="83">
        <f t="shared" ca="1" si="245"/>
        <v>1002.039088</v>
      </c>
      <c r="C684" s="14">
        <f t="shared" si="246"/>
        <v>1000</v>
      </c>
      <c r="D684" s="58">
        <f t="shared" si="261"/>
        <v>45589</v>
      </c>
      <c r="E684" s="56">
        <f ca="1">IF(D684&lt;$B$1,VLOOKUP(D684,[1]DI!$A$4:$B$15000,2,FALSE),0)</f>
        <v>0.1065</v>
      </c>
      <c r="F684" s="14">
        <f t="shared" ca="1" si="247"/>
        <v>1.00040168</v>
      </c>
      <c r="G684" s="85">
        <f t="shared" ca="1" si="248"/>
        <v>1.36374249413983</v>
      </c>
      <c r="H684" s="85">
        <f t="shared" ca="1" si="249"/>
        <v>1.36155354038839</v>
      </c>
      <c r="I684" s="14">
        <f t="shared" ca="1" si="250"/>
        <v>1.0016076899999999</v>
      </c>
      <c r="J684" s="13">
        <f t="shared" si="262"/>
        <v>2.75E-2</v>
      </c>
      <c r="K684" s="29">
        <f t="shared" si="251"/>
        <v>45588</v>
      </c>
      <c r="L684" s="2">
        <f t="shared" si="252"/>
        <v>4</v>
      </c>
      <c r="M684" s="17">
        <f t="shared" si="253"/>
        <v>4</v>
      </c>
      <c r="N684" s="12">
        <f t="shared" si="254"/>
        <v>1.0004307059999999</v>
      </c>
      <c r="O684" s="12">
        <f t="shared" ca="1" si="255"/>
        <v>1.0020390880000001</v>
      </c>
      <c r="P684" s="17">
        <f t="shared" si="256"/>
        <v>0</v>
      </c>
      <c r="Q684" s="14">
        <f t="shared" ca="1" si="257"/>
        <v>2.039088</v>
      </c>
      <c r="R684" s="20">
        <f t="shared" si="260"/>
        <v>0</v>
      </c>
      <c r="S684" s="14">
        <f t="shared" si="264"/>
        <v>0</v>
      </c>
      <c r="T684" s="4" t="str">
        <f t="shared" si="258"/>
        <v>J=</v>
      </c>
      <c r="U684" s="29">
        <f t="shared" si="259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2">
        <f t="shared" si="263"/>
        <v>45595</v>
      </c>
      <c r="B685" s="83">
        <f t="shared" ca="1" si="245"/>
        <v>1002.549504</v>
      </c>
      <c r="C685" s="14">
        <f t="shared" si="246"/>
        <v>1000</v>
      </c>
      <c r="D685" s="58">
        <f t="shared" si="261"/>
        <v>45590</v>
      </c>
      <c r="E685" s="56">
        <f ca="1">IF(D685&lt;$B$1,VLOOKUP(D685,[1]DI!$A$4:$B$15000,2,FALSE),0)</f>
        <v>0.1065</v>
      </c>
      <c r="F685" s="14">
        <f t="shared" ca="1" si="247"/>
        <v>1.00040168</v>
      </c>
      <c r="G685" s="85">
        <f t="shared" ca="1" si="248"/>
        <v>1.3642902822248799</v>
      </c>
      <c r="H685" s="85">
        <f t="shared" ca="1" si="249"/>
        <v>1.36155354038839</v>
      </c>
      <c r="I685" s="14">
        <f t="shared" ca="1" si="250"/>
        <v>1.00201001</v>
      </c>
      <c r="J685" s="13">
        <f t="shared" si="262"/>
        <v>2.75E-2</v>
      </c>
      <c r="K685" s="29">
        <f t="shared" si="251"/>
        <v>45588</v>
      </c>
      <c r="L685" s="2">
        <f t="shared" si="252"/>
        <v>5</v>
      </c>
      <c r="M685" s="17">
        <f t="shared" si="253"/>
        <v>5</v>
      </c>
      <c r="N685" s="12">
        <f t="shared" si="254"/>
        <v>1.000538412</v>
      </c>
      <c r="O685" s="12">
        <f t="shared" ca="1" si="255"/>
        <v>1.0025495040000001</v>
      </c>
      <c r="P685" s="17">
        <f t="shared" si="256"/>
        <v>0</v>
      </c>
      <c r="Q685" s="14">
        <f t="shared" ca="1" si="257"/>
        <v>2.5495040000000002</v>
      </c>
      <c r="R685" s="20">
        <f t="shared" si="260"/>
        <v>0</v>
      </c>
      <c r="S685" s="14">
        <f t="shared" si="264"/>
        <v>0</v>
      </c>
      <c r="T685" s="4" t="str">
        <f t="shared" si="258"/>
        <v>J=</v>
      </c>
      <c r="U685" s="29">
        <f t="shared" si="259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2">
        <f t="shared" si="263"/>
        <v>45596</v>
      </c>
      <c r="B686" s="83">
        <f t="shared" ca="1" si="245"/>
        <v>1003.060188</v>
      </c>
      <c r="C686" s="14">
        <f t="shared" si="246"/>
        <v>1000</v>
      </c>
      <c r="D686" s="58">
        <f t="shared" si="261"/>
        <v>45593</v>
      </c>
      <c r="E686" s="56">
        <f ca="1">IF(D686&lt;$B$1,VLOOKUP(D686,[1]DI!$A$4:$B$15000,2,FALSE),0)</f>
        <v>0.1065</v>
      </c>
      <c r="F686" s="14">
        <f t="shared" ca="1" si="247"/>
        <v>1.00040168</v>
      </c>
      <c r="G686" s="85">
        <f t="shared" ca="1" si="248"/>
        <v>1.3648382903454399</v>
      </c>
      <c r="H686" s="85">
        <f t="shared" ca="1" si="249"/>
        <v>1.36155354038839</v>
      </c>
      <c r="I686" s="14">
        <f t="shared" ca="1" si="250"/>
        <v>1.0024124999999999</v>
      </c>
      <c r="J686" s="13">
        <f t="shared" si="262"/>
        <v>2.75E-2</v>
      </c>
      <c r="K686" s="29">
        <f t="shared" si="251"/>
        <v>45588</v>
      </c>
      <c r="L686" s="2">
        <f t="shared" si="252"/>
        <v>6</v>
      </c>
      <c r="M686" s="17">
        <f t="shared" si="253"/>
        <v>6</v>
      </c>
      <c r="N686" s="12">
        <f t="shared" si="254"/>
        <v>1.0006461289999999</v>
      </c>
      <c r="O686" s="12">
        <f t="shared" ca="1" si="255"/>
        <v>1.0030601880000001</v>
      </c>
      <c r="P686" s="17">
        <f t="shared" si="256"/>
        <v>0</v>
      </c>
      <c r="Q686" s="14">
        <f t="shared" ca="1" si="257"/>
        <v>3.0601880000000001</v>
      </c>
      <c r="R686" s="20">
        <f t="shared" si="260"/>
        <v>0</v>
      </c>
      <c r="S686" s="14">
        <f t="shared" si="264"/>
        <v>0</v>
      </c>
      <c r="T686" s="4" t="str">
        <f t="shared" si="258"/>
        <v>J=</v>
      </c>
      <c r="U686" s="29">
        <f t="shared" si="259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2">
        <f t="shared" si="263"/>
        <v>45597</v>
      </c>
      <c r="B687" s="83">
        <f t="shared" ca="1" si="245"/>
        <v>1003.57113</v>
      </c>
      <c r="C687" s="14">
        <f t="shared" si="246"/>
        <v>1000</v>
      </c>
      <c r="D687" s="58">
        <f t="shared" si="261"/>
        <v>45594</v>
      </c>
      <c r="E687" s="56">
        <f ca="1">IF(D687&lt;$B$1,VLOOKUP(D687,[1]DI!$A$4:$B$15000,2,FALSE),0)</f>
        <v>0.1065</v>
      </c>
      <c r="F687" s="14">
        <f t="shared" ca="1" si="247"/>
        <v>1.00040168</v>
      </c>
      <c r="G687" s="85">
        <f t="shared" ca="1" si="248"/>
        <v>1.3653865185899099</v>
      </c>
      <c r="H687" s="85">
        <f t="shared" ca="1" si="249"/>
        <v>1.36155354038839</v>
      </c>
      <c r="I687" s="14">
        <f t="shared" ca="1" si="250"/>
        <v>1.00281515</v>
      </c>
      <c r="J687" s="13">
        <f t="shared" si="262"/>
        <v>2.75E-2</v>
      </c>
      <c r="K687" s="29">
        <f t="shared" si="251"/>
        <v>45588</v>
      </c>
      <c r="L687" s="2">
        <f t="shared" si="252"/>
        <v>7</v>
      </c>
      <c r="M687" s="17">
        <f t="shared" si="253"/>
        <v>7</v>
      </c>
      <c r="N687" s="12">
        <f t="shared" si="254"/>
        <v>1.0007538579999999</v>
      </c>
      <c r="O687" s="12">
        <f t="shared" ca="1" si="255"/>
        <v>1.0035711300000001</v>
      </c>
      <c r="P687" s="17">
        <f t="shared" si="256"/>
        <v>0</v>
      </c>
      <c r="Q687" s="14">
        <f t="shared" ca="1" si="257"/>
        <v>3.5711300000000001</v>
      </c>
      <c r="R687" s="20">
        <f t="shared" si="260"/>
        <v>0</v>
      </c>
      <c r="S687" s="14">
        <f t="shared" si="264"/>
        <v>0</v>
      </c>
      <c r="T687" s="4" t="str">
        <f t="shared" si="258"/>
        <v>J=</v>
      </c>
      <c r="U687" s="29">
        <f t="shared" si="259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2">
        <f t="shared" si="263"/>
        <v>45600</v>
      </c>
      <c r="B688" s="83">
        <f t="shared" ca="1" si="245"/>
        <v>1004.0823309899999</v>
      </c>
      <c r="C688" s="14">
        <f t="shared" si="246"/>
        <v>1000</v>
      </c>
      <c r="D688" s="58">
        <f t="shared" si="261"/>
        <v>45595</v>
      </c>
      <c r="E688" s="56">
        <f ca="1">IF(D688&lt;$B$1,VLOOKUP(D688,[1]DI!$A$4:$B$15000,2,FALSE),0)</f>
        <v>0.1065</v>
      </c>
      <c r="F688" s="14">
        <f t="shared" ca="1" si="247"/>
        <v>1.00040168</v>
      </c>
      <c r="G688" s="85">
        <f t="shared" ca="1" si="248"/>
        <v>1.3659349670467</v>
      </c>
      <c r="H688" s="85">
        <f t="shared" ca="1" si="249"/>
        <v>1.36155354038839</v>
      </c>
      <c r="I688" s="14">
        <f t="shared" ca="1" si="250"/>
        <v>1.00321796</v>
      </c>
      <c r="J688" s="13">
        <f t="shared" si="262"/>
        <v>2.75E-2</v>
      </c>
      <c r="K688" s="29">
        <f t="shared" si="251"/>
        <v>45588</v>
      </c>
      <c r="L688" s="2">
        <f t="shared" si="252"/>
        <v>8</v>
      </c>
      <c r="M688" s="17">
        <f t="shared" si="253"/>
        <v>8</v>
      </c>
      <c r="N688" s="12">
        <f t="shared" si="254"/>
        <v>1.000861598</v>
      </c>
      <c r="O688" s="12">
        <f t="shared" ca="1" si="255"/>
        <v>1.004082331</v>
      </c>
      <c r="P688" s="17">
        <f t="shared" si="256"/>
        <v>0</v>
      </c>
      <c r="Q688" s="14">
        <f t="shared" ca="1" si="257"/>
        <v>4.08233099</v>
      </c>
      <c r="R688" s="20">
        <f t="shared" si="260"/>
        <v>0</v>
      </c>
      <c r="S688" s="14">
        <f t="shared" si="264"/>
        <v>0</v>
      </c>
      <c r="T688" s="4" t="str">
        <f t="shared" si="258"/>
        <v>J=</v>
      </c>
      <c r="U688" s="29">
        <f t="shared" si="259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2">
        <f t="shared" si="263"/>
        <v>45601</v>
      </c>
      <c r="B689" s="83">
        <f t="shared" ca="1" si="245"/>
        <v>1004.59378999</v>
      </c>
      <c r="C689" s="14">
        <f t="shared" si="246"/>
        <v>1000</v>
      </c>
      <c r="D689" s="58">
        <f t="shared" si="261"/>
        <v>45596</v>
      </c>
      <c r="E689" s="56">
        <f ca="1">IF(D689&lt;$B$1,VLOOKUP(D689,[1]DI!$A$4:$B$15000,2,FALSE),0)</f>
        <v>0.1065</v>
      </c>
      <c r="F689" s="14">
        <f t="shared" ca="1" si="247"/>
        <v>1.00040168</v>
      </c>
      <c r="G689" s="85">
        <f t="shared" ca="1" si="248"/>
        <v>1.36648363580426</v>
      </c>
      <c r="H689" s="85">
        <f t="shared" ca="1" si="249"/>
        <v>1.36155354038839</v>
      </c>
      <c r="I689" s="14">
        <f t="shared" ca="1" si="250"/>
        <v>1.0036209300000001</v>
      </c>
      <c r="J689" s="13">
        <f t="shared" si="262"/>
        <v>2.75E-2</v>
      </c>
      <c r="K689" s="29">
        <f t="shared" si="251"/>
        <v>45588</v>
      </c>
      <c r="L689" s="2">
        <f t="shared" si="252"/>
        <v>9</v>
      </c>
      <c r="M689" s="17">
        <f t="shared" si="253"/>
        <v>9</v>
      </c>
      <c r="N689" s="12">
        <f t="shared" si="254"/>
        <v>1.0009693500000001</v>
      </c>
      <c r="O689" s="12">
        <f t="shared" ca="1" si="255"/>
        <v>1.0045937899999999</v>
      </c>
      <c r="P689" s="17">
        <f t="shared" si="256"/>
        <v>0</v>
      </c>
      <c r="Q689" s="14">
        <f t="shared" ca="1" si="257"/>
        <v>4.5937899900000003</v>
      </c>
      <c r="R689" s="20">
        <f t="shared" si="260"/>
        <v>0</v>
      </c>
      <c r="S689" s="14">
        <f t="shared" si="264"/>
        <v>0</v>
      </c>
      <c r="T689" s="4" t="str">
        <f t="shared" si="258"/>
        <v>J=</v>
      </c>
      <c r="U689" s="29">
        <f t="shared" si="259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2">
        <f t="shared" si="263"/>
        <v>45602</v>
      </c>
      <c r="B690" s="83">
        <f t="shared" ca="1" si="245"/>
        <v>1005.10551799</v>
      </c>
      <c r="C690" s="14">
        <f t="shared" si="246"/>
        <v>1000</v>
      </c>
      <c r="D690" s="58">
        <f t="shared" si="261"/>
        <v>45597</v>
      </c>
      <c r="E690" s="56">
        <f ca="1">IF(D690&lt;$B$1,VLOOKUP(D690,[1]DI!$A$4:$B$15000,2,FALSE),0)</f>
        <v>0.1065</v>
      </c>
      <c r="F690" s="14">
        <f t="shared" ca="1" si="247"/>
        <v>1.00040168</v>
      </c>
      <c r="G690" s="85">
        <f t="shared" ca="1" si="248"/>
        <v>1.36703252495109</v>
      </c>
      <c r="H690" s="85">
        <f t="shared" ca="1" si="249"/>
        <v>1.36155354038839</v>
      </c>
      <c r="I690" s="14">
        <f t="shared" ca="1" si="250"/>
        <v>1.00402407</v>
      </c>
      <c r="J690" s="13">
        <f t="shared" si="262"/>
        <v>2.75E-2</v>
      </c>
      <c r="K690" s="29">
        <f t="shared" si="251"/>
        <v>45588</v>
      </c>
      <c r="L690" s="2">
        <f t="shared" si="252"/>
        <v>10</v>
      </c>
      <c r="M690" s="17">
        <f t="shared" si="253"/>
        <v>10</v>
      </c>
      <c r="N690" s="12">
        <f t="shared" si="254"/>
        <v>1.0010771140000001</v>
      </c>
      <c r="O690" s="12">
        <f t="shared" ca="1" si="255"/>
        <v>1.0051055179999999</v>
      </c>
      <c r="P690" s="17">
        <f t="shared" si="256"/>
        <v>0</v>
      </c>
      <c r="Q690" s="14">
        <f t="shared" ca="1" si="257"/>
        <v>5.1055179900000001</v>
      </c>
      <c r="R690" s="20">
        <f t="shared" si="260"/>
        <v>0</v>
      </c>
      <c r="S690" s="14">
        <f t="shared" si="264"/>
        <v>0</v>
      </c>
      <c r="T690" s="4" t="str">
        <f t="shared" si="258"/>
        <v>J=</v>
      </c>
      <c r="U690" s="29">
        <f t="shared" si="259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2">
        <f t="shared" si="263"/>
        <v>45603</v>
      </c>
      <c r="B691" s="83">
        <f t="shared" ca="1" si="245"/>
        <v>1005.617495</v>
      </c>
      <c r="C691" s="14">
        <f t="shared" si="246"/>
        <v>1000</v>
      </c>
      <c r="D691" s="58">
        <f t="shared" si="261"/>
        <v>45600</v>
      </c>
      <c r="E691" s="56">
        <f ca="1">IF(D691&lt;$B$1,VLOOKUP(D691,[1]DI!$A$4:$B$15000,2,FALSE),0)</f>
        <v>0.1065</v>
      </c>
      <c r="F691" s="14">
        <f t="shared" ca="1" si="247"/>
        <v>1.00040168</v>
      </c>
      <c r="G691" s="85">
        <f t="shared" ca="1" si="248"/>
        <v>1.3675816345757099</v>
      </c>
      <c r="H691" s="85">
        <f t="shared" ca="1" si="249"/>
        <v>1.36155354038839</v>
      </c>
      <c r="I691" s="14">
        <f t="shared" ca="1" si="250"/>
        <v>1.00442736</v>
      </c>
      <c r="J691" s="13">
        <f t="shared" si="262"/>
        <v>2.75E-2</v>
      </c>
      <c r="K691" s="29">
        <f t="shared" si="251"/>
        <v>45588</v>
      </c>
      <c r="L691" s="2">
        <f t="shared" si="252"/>
        <v>11</v>
      </c>
      <c r="M691" s="17">
        <f t="shared" si="253"/>
        <v>11</v>
      </c>
      <c r="N691" s="12">
        <f t="shared" si="254"/>
        <v>1.0011848889999999</v>
      </c>
      <c r="O691" s="12">
        <f t="shared" ca="1" si="255"/>
        <v>1.0056174950000001</v>
      </c>
      <c r="P691" s="17">
        <f t="shared" si="256"/>
        <v>0</v>
      </c>
      <c r="Q691" s="14">
        <f t="shared" ca="1" si="257"/>
        <v>5.6174949999999999</v>
      </c>
      <c r="R691" s="20">
        <f t="shared" si="260"/>
        <v>0</v>
      </c>
      <c r="S691" s="14">
        <f t="shared" si="264"/>
        <v>0</v>
      </c>
      <c r="T691" s="4" t="str">
        <f t="shared" si="258"/>
        <v>J=</v>
      </c>
      <c r="U691" s="29">
        <f t="shared" si="259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2">
        <f t="shared" si="263"/>
        <v>45604</v>
      </c>
      <c r="B692" s="83">
        <f t="shared" ca="1" si="245"/>
        <v>1006.129741</v>
      </c>
      <c r="C692" s="14">
        <f t="shared" si="246"/>
        <v>1000</v>
      </c>
      <c r="D692" s="58">
        <f t="shared" si="261"/>
        <v>45601</v>
      </c>
      <c r="E692" s="56">
        <f ca="1">IF(D692&lt;$B$1,VLOOKUP(D692,[1]DI!$A$4:$B$15000,2,FALSE),0)</f>
        <v>0.1065</v>
      </c>
      <c r="F692" s="14">
        <f t="shared" ca="1" si="247"/>
        <v>1.00040168</v>
      </c>
      <c r="G692" s="85">
        <f t="shared" ca="1" si="248"/>
        <v>1.3681309647666899</v>
      </c>
      <c r="H692" s="85">
        <f t="shared" ca="1" si="249"/>
        <v>1.36155354038839</v>
      </c>
      <c r="I692" s="14">
        <f t="shared" ca="1" si="250"/>
        <v>1.00483082</v>
      </c>
      <c r="J692" s="13">
        <f t="shared" si="262"/>
        <v>2.75E-2</v>
      </c>
      <c r="K692" s="29">
        <f t="shared" si="251"/>
        <v>45588</v>
      </c>
      <c r="L692" s="2">
        <f t="shared" si="252"/>
        <v>12</v>
      </c>
      <c r="M692" s="17">
        <f t="shared" si="253"/>
        <v>12</v>
      </c>
      <c r="N692" s="12">
        <f t="shared" si="254"/>
        <v>1.001292676</v>
      </c>
      <c r="O692" s="12">
        <f t="shared" ca="1" si="255"/>
        <v>1.0061297410000001</v>
      </c>
      <c r="P692" s="17">
        <f t="shared" si="256"/>
        <v>0</v>
      </c>
      <c r="Q692" s="14">
        <f t="shared" ca="1" si="257"/>
        <v>6.1297410000000001</v>
      </c>
      <c r="R692" s="20">
        <f t="shared" si="260"/>
        <v>0</v>
      </c>
      <c r="S692" s="14">
        <f t="shared" si="264"/>
        <v>0</v>
      </c>
      <c r="T692" s="4" t="str">
        <f t="shared" si="258"/>
        <v>J=</v>
      </c>
      <c r="U692" s="29">
        <f t="shared" si="259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2">
        <f t="shared" si="263"/>
        <v>45607</v>
      </c>
      <c r="B693" s="83">
        <f t="shared" ca="1" si="245"/>
        <v>1006.642245</v>
      </c>
      <c r="C693" s="14">
        <f t="shared" si="246"/>
        <v>1000</v>
      </c>
      <c r="D693" s="58">
        <f t="shared" si="261"/>
        <v>45602</v>
      </c>
      <c r="E693" s="56">
        <f ca="1">IF(D693&lt;$B$1,VLOOKUP(D693,[1]DI!$A$4:$B$15000,2,FALSE),0)</f>
        <v>0.1065</v>
      </c>
      <c r="F693" s="14">
        <f t="shared" ca="1" si="247"/>
        <v>1.00040168</v>
      </c>
      <c r="G693" s="85">
        <f t="shared" ca="1" si="248"/>
        <v>1.3686805156126201</v>
      </c>
      <c r="H693" s="85">
        <f t="shared" ca="1" si="249"/>
        <v>1.36155354038839</v>
      </c>
      <c r="I693" s="14">
        <f t="shared" ca="1" si="250"/>
        <v>1.00523444</v>
      </c>
      <c r="J693" s="13">
        <f t="shared" si="262"/>
        <v>2.75E-2</v>
      </c>
      <c r="K693" s="29">
        <f t="shared" si="251"/>
        <v>45588</v>
      </c>
      <c r="L693" s="2">
        <f t="shared" si="252"/>
        <v>13</v>
      </c>
      <c r="M693" s="17">
        <f t="shared" si="253"/>
        <v>13</v>
      </c>
      <c r="N693" s="12">
        <f t="shared" si="254"/>
        <v>1.001400474</v>
      </c>
      <c r="O693" s="12">
        <f t="shared" ca="1" si="255"/>
        <v>1.0066422450000001</v>
      </c>
      <c r="P693" s="17">
        <f t="shared" si="256"/>
        <v>0</v>
      </c>
      <c r="Q693" s="14">
        <f t="shared" ca="1" si="257"/>
        <v>6.642245</v>
      </c>
      <c r="R693" s="20">
        <f t="shared" si="260"/>
        <v>0</v>
      </c>
      <c r="S693" s="14">
        <f t="shared" si="264"/>
        <v>0</v>
      </c>
      <c r="T693" s="4" t="str">
        <f t="shared" si="258"/>
        <v>J=</v>
      </c>
      <c r="U693" s="29">
        <f t="shared" si="259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2">
        <f t="shared" si="263"/>
        <v>45608</v>
      </c>
      <c r="B694" s="83">
        <f t="shared" ca="1" si="245"/>
        <v>1007.155019</v>
      </c>
      <c r="C694" s="14">
        <f t="shared" si="246"/>
        <v>1000</v>
      </c>
      <c r="D694" s="58">
        <f t="shared" si="261"/>
        <v>45603</v>
      </c>
      <c r="E694" s="56">
        <f ca="1">IF(D694&lt;$B$1,VLOOKUP(D694,[1]DI!$A$4:$B$15000,2,FALSE),0)</f>
        <v>0.1115</v>
      </c>
      <c r="F694" s="14">
        <f t="shared" ca="1" si="247"/>
        <v>1.00041957</v>
      </c>
      <c r="G694" s="85">
        <f t="shared" ca="1" si="248"/>
        <v>1.36923028720213</v>
      </c>
      <c r="H694" s="85">
        <f t="shared" ca="1" si="249"/>
        <v>1.36155354038839</v>
      </c>
      <c r="I694" s="14">
        <f t="shared" ca="1" si="250"/>
        <v>1.00563823</v>
      </c>
      <c r="J694" s="13">
        <f t="shared" si="262"/>
        <v>2.75E-2</v>
      </c>
      <c r="K694" s="29">
        <f t="shared" si="251"/>
        <v>45588</v>
      </c>
      <c r="L694" s="2">
        <f t="shared" si="252"/>
        <v>14</v>
      </c>
      <c r="M694" s="17">
        <f t="shared" si="253"/>
        <v>14</v>
      </c>
      <c r="N694" s="12">
        <f t="shared" si="254"/>
        <v>1.0015082850000001</v>
      </c>
      <c r="O694" s="12">
        <f t="shared" ca="1" si="255"/>
        <v>1.007155019</v>
      </c>
      <c r="P694" s="17">
        <f t="shared" si="256"/>
        <v>0</v>
      </c>
      <c r="Q694" s="14">
        <f t="shared" ca="1" si="257"/>
        <v>7.1550190000000002</v>
      </c>
      <c r="R694" s="20">
        <f t="shared" si="260"/>
        <v>0</v>
      </c>
      <c r="S694" s="14">
        <f t="shared" si="264"/>
        <v>0</v>
      </c>
      <c r="T694" s="4" t="str">
        <f t="shared" si="258"/>
        <v>J=</v>
      </c>
      <c r="U694" s="29">
        <f t="shared" si="259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2">
        <f t="shared" si="263"/>
        <v>45609</v>
      </c>
      <c r="B695" s="83">
        <f t="shared" ca="1" si="245"/>
        <v>1007.68605999</v>
      </c>
      <c r="C695" s="14">
        <f t="shared" si="246"/>
        <v>1000</v>
      </c>
      <c r="D695" s="58">
        <f t="shared" si="261"/>
        <v>45604</v>
      </c>
      <c r="E695" s="56">
        <f ca="1">IF(D695&lt;$B$1,VLOOKUP(D695,[1]DI!$A$4:$B$15000,2,FALSE),0)</f>
        <v>0.1115</v>
      </c>
      <c r="F695" s="14">
        <f t="shared" ca="1" si="247"/>
        <v>1.00041957</v>
      </c>
      <c r="G695" s="85">
        <f t="shared" ca="1" si="248"/>
        <v>1.3698047751537299</v>
      </c>
      <c r="H695" s="85">
        <f t="shared" ca="1" si="249"/>
        <v>1.36155354038839</v>
      </c>
      <c r="I695" s="14">
        <f t="shared" ca="1" si="250"/>
        <v>1.0060601600000001</v>
      </c>
      <c r="J695" s="13">
        <f t="shared" si="262"/>
        <v>2.75E-2</v>
      </c>
      <c r="K695" s="29">
        <f t="shared" si="251"/>
        <v>45588</v>
      </c>
      <c r="L695" s="2">
        <f t="shared" si="252"/>
        <v>15</v>
      </c>
      <c r="M695" s="17">
        <f t="shared" si="253"/>
        <v>15</v>
      </c>
      <c r="N695" s="12">
        <f t="shared" si="254"/>
        <v>1.001616106</v>
      </c>
      <c r="O695" s="12">
        <f t="shared" ca="1" si="255"/>
        <v>1.0076860599999999</v>
      </c>
      <c r="P695" s="17">
        <f t="shared" si="256"/>
        <v>0</v>
      </c>
      <c r="Q695" s="14">
        <f t="shared" ca="1" si="257"/>
        <v>7.6860599900000004</v>
      </c>
      <c r="R695" s="20">
        <f t="shared" si="260"/>
        <v>0</v>
      </c>
      <c r="S695" s="14">
        <f t="shared" si="264"/>
        <v>0</v>
      </c>
      <c r="T695" s="4" t="str">
        <f t="shared" si="258"/>
        <v>J=</v>
      </c>
      <c r="U695" s="29">
        <f t="shared" si="259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2">
        <f t="shared" si="263"/>
        <v>45610</v>
      </c>
      <c r="B696" s="83">
        <f t="shared" ca="1" si="245"/>
        <v>1008.21738399</v>
      </c>
      <c r="C696" s="14">
        <f t="shared" si="246"/>
        <v>1000</v>
      </c>
      <c r="D696" s="58">
        <f t="shared" si="261"/>
        <v>45607</v>
      </c>
      <c r="E696" s="56">
        <f ca="1">IF(D696&lt;$B$1,VLOOKUP(D696,[1]DI!$A$4:$B$15000,2,FALSE),0)</f>
        <v>0.1115</v>
      </c>
      <c r="F696" s="14">
        <f t="shared" ca="1" si="247"/>
        <v>1.00041957</v>
      </c>
      <c r="G696" s="85">
        <f t="shared" ca="1" si="248"/>
        <v>1.3703795041432401</v>
      </c>
      <c r="H696" s="85">
        <f t="shared" ca="1" si="249"/>
        <v>1.36155354038839</v>
      </c>
      <c r="I696" s="14">
        <f t="shared" ca="1" si="250"/>
        <v>1.00648227</v>
      </c>
      <c r="J696" s="13">
        <f t="shared" si="262"/>
        <v>2.75E-2</v>
      </c>
      <c r="K696" s="29">
        <f t="shared" si="251"/>
        <v>45588</v>
      </c>
      <c r="L696" s="2">
        <f t="shared" si="252"/>
        <v>16</v>
      </c>
      <c r="M696" s="17">
        <f t="shared" si="253"/>
        <v>16</v>
      </c>
      <c r="N696" s="12">
        <f t="shared" si="254"/>
        <v>1.0017239389999999</v>
      </c>
      <c r="O696" s="12">
        <f t="shared" ca="1" si="255"/>
        <v>1.0082173839999999</v>
      </c>
      <c r="P696" s="17">
        <f t="shared" si="256"/>
        <v>0</v>
      </c>
      <c r="Q696" s="14">
        <f t="shared" ca="1" si="257"/>
        <v>8.2173839900000001</v>
      </c>
      <c r="R696" s="20">
        <f t="shared" si="260"/>
        <v>0</v>
      </c>
      <c r="S696" s="14">
        <f t="shared" si="264"/>
        <v>0</v>
      </c>
      <c r="T696" s="4" t="str">
        <f t="shared" si="258"/>
        <v>J=</v>
      </c>
      <c r="U696" s="29">
        <f t="shared" si="259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2">
        <f t="shared" si="263"/>
        <v>45614</v>
      </c>
      <c r="B697" s="83">
        <f t="shared" ca="1" si="245"/>
        <v>1008.74899199</v>
      </c>
      <c r="C697" s="14">
        <f t="shared" si="246"/>
        <v>1000</v>
      </c>
      <c r="D697" s="58">
        <f t="shared" si="261"/>
        <v>45608</v>
      </c>
      <c r="E697" s="56">
        <f ca="1">IF(D697&lt;$B$1,VLOOKUP(D697,[1]DI!$A$4:$B$15000,2,FALSE),0)</f>
        <v>0.1115</v>
      </c>
      <c r="F697" s="14">
        <f t="shared" ca="1" si="247"/>
        <v>1.00041957</v>
      </c>
      <c r="G697" s="85">
        <f t="shared" ca="1" si="248"/>
        <v>1.3709544742717901</v>
      </c>
      <c r="H697" s="85">
        <f t="shared" ca="1" si="249"/>
        <v>1.36155354038839</v>
      </c>
      <c r="I697" s="14">
        <f t="shared" ca="1" si="250"/>
        <v>1.0069045599999999</v>
      </c>
      <c r="J697" s="13">
        <f t="shared" si="262"/>
        <v>2.75E-2</v>
      </c>
      <c r="K697" s="29">
        <f t="shared" si="251"/>
        <v>45588</v>
      </c>
      <c r="L697" s="2">
        <f t="shared" si="252"/>
        <v>17</v>
      </c>
      <c r="M697" s="17">
        <f t="shared" si="253"/>
        <v>17</v>
      </c>
      <c r="N697" s="12">
        <f t="shared" si="254"/>
        <v>1.0018317839999999</v>
      </c>
      <c r="O697" s="12">
        <f t="shared" ca="1" si="255"/>
        <v>1.0087489919999999</v>
      </c>
      <c r="P697" s="17">
        <f t="shared" si="256"/>
        <v>0</v>
      </c>
      <c r="Q697" s="14">
        <f t="shared" ca="1" si="257"/>
        <v>8.7489919900000004</v>
      </c>
      <c r="R697" s="20">
        <f t="shared" si="260"/>
        <v>0</v>
      </c>
      <c r="S697" s="14">
        <f t="shared" si="264"/>
        <v>0</v>
      </c>
      <c r="T697" s="4" t="str">
        <f t="shared" si="258"/>
        <v>J=</v>
      </c>
      <c r="U697" s="29">
        <f t="shared" si="259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2">
        <f t="shared" si="263"/>
        <v>45615</v>
      </c>
      <c r="B698" s="83">
        <f t="shared" ca="1" si="245"/>
        <v>1009.28088299</v>
      </c>
      <c r="C698" s="14">
        <f t="shared" si="246"/>
        <v>1000</v>
      </c>
      <c r="D698" s="58">
        <f t="shared" si="261"/>
        <v>45609</v>
      </c>
      <c r="E698" s="56">
        <f ca="1">IF(D698&lt;$B$1,VLOOKUP(D698,[1]DI!$A$4:$B$15000,2,FALSE),0)</f>
        <v>0.1115</v>
      </c>
      <c r="F698" s="14">
        <f t="shared" ca="1" si="247"/>
        <v>1.00041957</v>
      </c>
      <c r="G698" s="85">
        <f t="shared" ca="1" si="248"/>
        <v>1.3715296856405601</v>
      </c>
      <c r="H698" s="85">
        <f t="shared" ca="1" si="249"/>
        <v>1.36155354038839</v>
      </c>
      <c r="I698" s="14">
        <f t="shared" ca="1" si="250"/>
        <v>1.0073270299999999</v>
      </c>
      <c r="J698" s="13">
        <f t="shared" si="262"/>
        <v>2.75E-2</v>
      </c>
      <c r="K698" s="29">
        <f t="shared" si="251"/>
        <v>45588</v>
      </c>
      <c r="L698" s="2">
        <f t="shared" si="252"/>
        <v>18</v>
      </c>
      <c r="M698" s="17">
        <f t="shared" si="253"/>
        <v>18</v>
      </c>
      <c r="N698" s="12">
        <f t="shared" si="254"/>
        <v>1.0019396410000001</v>
      </c>
      <c r="O698" s="12">
        <f t="shared" ca="1" si="255"/>
        <v>1.009280883</v>
      </c>
      <c r="P698" s="17">
        <f t="shared" si="256"/>
        <v>0</v>
      </c>
      <c r="Q698" s="14">
        <f t="shared" ca="1" si="257"/>
        <v>9.2808829900000003</v>
      </c>
      <c r="R698" s="20">
        <f t="shared" si="260"/>
        <v>0</v>
      </c>
      <c r="S698" s="14">
        <f t="shared" si="264"/>
        <v>0</v>
      </c>
      <c r="T698" s="4" t="str">
        <f t="shared" si="258"/>
        <v>J=</v>
      </c>
      <c r="U698" s="29">
        <f t="shared" si="259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2">
        <f t="shared" si="263"/>
        <v>45617</v>
      </c>
      <c r="B699" s="83">
        <f t="shared" ca="1" si="245"/>
        <v>1009.81305699</v>
      </c>
      <c r="C699" s="14">
        <f t="shared" si="246"/>
        <v>1000</v>
      </c>
      <c r="D699" s="58">
        <f t="shared" si="261"/>
        <v>45610</v>
      </c>
      <c r="E699" s="56">
        <f ca="1">IF(D699&lt;$B$1,VLOOKUP(D699,[1]DI!$A$4:$B$15000,2,FALSE),0)</f>
        <v>0.1115</v>
      </c>
      <c r="F699" s="14">
        <f t="shared" ca="1" si="247"/>
        <v>1.00041957</v>
      </c>
      <c r="G699" s="85">
        <f t="shared" ca="1" si="248"/>
        <v>1.3721051383507601</v>
      </c>
      <c r="H699" s="85">
        <f t="shared" ca="1" si="249"/>
        <v>1.36155354038839</v>
      </c>
      <c r="I699" s="14">
        <f t="shared" ca="1" si="250"/>
        <v>1.0077496800000001</v>
      </c>
      <c r="J699" s="13">
        <f t="shared" si="262"/>
        <v>2.75E-2</v>
      </c>
      <c r="K699" s="29">
        <f t="shared" si="251"/>
        <v>45588</v>
      </c>
      <c r="L699" s="2">
        <f t="shared" si="252"/>
        <v>19</v>
      </c>
      <c r="M699" s="17">
        <f t="shared" si="253"/>
        <v>19</v>
      </c>
      <c r="N699" s="12">
        <f t="shared" si="254"/>
        <v>1.0020475090000001</v>
      </c>
      <c r="O699" s="12">
        <f t="shared" ca="1" si="255"/>
        <v>1.0098130569999999</v>
      </c>
      <c r="P699" s="17">
        <f t="shared" si="256"/>
        <v>0</v>
      </c>
      <c r="Q699" s="14">
        <f t="shared" ca="1" si="257"/>
        <v>9.8130569899999998</v>
      </c>
      <c r="R699" s="20">
        <f t="shared" si="260"/>
        <v>0</v>
      </c>
      <c r="S699" s="14">
        <f t="shared" si="264"/>
        <v>0</v>
      </c>
      <c r="T699" s="4" t="str">
        <f t="shared" si="258"/>
        <v>J=</v>
      </c>
      <c r="U699" s="29">
        <f t="shared" si="259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2">
        <f t="shared" si="263"/>
        <v>45618</v>
      </c>
      <c r="B700" s="83">
        <f t="shared" ca="1" si="245"/>
        <v>1010.34550299</v>
      </c>
      <c r="C700" s="14">
        <f t="shared" si="246"/>
        <v>1000</v>
      </c>
      <c r="D700" s="58">
        <f t="shared" si="261"/>
        <v>45614</v>
      </c>
      <c r="E700" s="56">
        <f ca="1">IF(D700&lt;$B$1,VLOOKUP(D700,[1]DI!$A$4:$B$15000,2,FALSE),0)</f>
        <v>0.1115</v>
      </c>
      <c r="F700" s="14">
        <f t="shared" ca="1" si="247"/>
        <v>1.00041957</v>
      </c>
      <c r="G700" s="85">
        <f t="shared" ca="1" si="248"/>
        <v>1.3726808325036599</v>
      </c>
      <c r="H700" s="85">
        <f t="shared" ca="1" si="249"/>
        <v>1.36155354038839</v>
      </c>
      <c r="I700" s="14">
        <f t="shared" ca="1" si="250"/>
        <v>1.0081724999999999</v>
      </c>
      <c r="J700" s="13">
        <f t="shared" si="262"/>
        <v>2.75E-2</v>
      </c>
      <c r="K700" s="29">
        <f t="shared" si="251"/>
        <v>45588</v>
      </c>
      <c r="L700" s="2">
        <f t="shared" si="252"/>
        <v>20</v>
      </c>
      <c r="M700" s="17">
        <f t="shared" si="253"/>
        <v>20</v>
      </c>
      <c r="N700" s="12">
        <f t="shared" si="254"/>
        <v>1.002155388</v>
      </c>
      <c r="O700" s="12">
        <f t="shared" ca="1" si="255"/>
        <v>1.0103455029999999</v>
      </c>
      <c r="P700" s="17">
        <f t="shared" si="256"/>
        <v>33</v>
      </c>
      <c r="Q700" s="14">
        <f t="shared" ca="1" si="257"/>
        <v>10.34550299</v>
      </c>
      <c r="R700" s="20">
        <f t="shared" si="260"/>
        <v>0</v>
      </c>
      <c r="S700" s="14">
        <f t="shared" si="264"/>
        <v>0</v>
      </c>
      <c r="T700" s="4" t="str">
        <f t="shared" si="258"/>
        <v>J=</v>
      </c>
      <c r="U700" s="29">
        <f t="shared" si="259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2">
        <f t="shared" si="263"/>
        <v>45621</v>
      </c>
      <c r="B701" s="83">
        <f t="shared" ca="1" si="245"/>
        <v>1000.52727399</v>
      </c>
      <c r="C701" s="14">
        <f t="shared" si="246"/>
        <v>1000</v>
      </c>
      <c r="D701" s="58">
        <f t="shared" si="261"/>
        <v>45615</v>
      </c>
      <c r="E701" s="56">
        <f ca="1">IF(D701&lt;$B$1,VLOOKUP(D701,[1]DI!$A$4:$B$15000,2,FALSE),0)</f>
        <v>0.1115</v>
      </c>
      <c r="F701" s="14">
        <f t="shared" ca="1" si="247"/>
        <v>1.00041957</v>
      </c>
      <c r="G701" s="85">
        <f t="shared" ca="1" si="248"/>
        <v>1.3732567682005501</v>
      </c>
      <c r="H701" s="85">
        <f t="shared" ca="1" si="249"/>
        <v>1.3726808325036599</v>
      </c>
      <c r="I701" s="14">
        <f t="shared" ca="1" si="250"/>
        <v>1.00041957</v>
      </c>
      <c r="J701" s="13">
        <f t="shared" si="262"/>
        <v>2.75E-2</v>
      </c>
      <c r="K701" s="29">
        <f t="shared" si="251"/>
        <v>45618</v>
      </c>
      <c r="L701" s="2">
        <f t="shared" si="252"/>
        <v>1</v>
      </c>
      <c r="M701" s="17">
        <f t="shared" si="253"/>
        <v>1</v>
      </c>
      <c r="N701" s="12">
        <f t="shared" si="254"/>
        <v>1.000107659</v>
      </c>
      <c r="O701" s="12">
        <f t="shared" ca="1" si="255"/>
        <v>1.000527274</v>
      </c>
      <c r="P701" s="17">
        <f t="shared" si="256"/>
        <v>0</v>
      </c>
      <c r="Q701" s="14">
        <f t="shared" ca="1" si="257"/>
        <v>0.52727398999999997</v>
      </c>
      <c r="R701" s="20">
        <f t="shared" si="260"/>
        <v>0</v>
      </c>
      <c r="S701" s="14">
        <f t="shared" si="264"/>
        <v>0</v>
      </c>
      <c r="T701" s="4" t="str">
        <f t="shared" si="258"/>
        <v>J=</v>
      </c>
      <c r="U701" s="29">
        <f t="shared" si="259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2">
        <f t="shared" si="263"/>
        <v>45622</v>
      </c>
      <c r="B702" s="83">
        <f t="shared" ca="1" si="245"/>
        <v>1001.054831</v>
      </c>
      <c r="C702" s="14">
        <f t="shared" si="246"/>
        <v>1000</v>
      </c>
      <c r="D702" s="58">
        <f t="shared" si="261"/>
        <v>45617</v>
      </c>
      <c r="E702" s="56">
        <f ca="1">IF(D702&lt;$B$1,VLOOKUP(D702,[1]DI!$A$4:$B$15000,2,FALSE),0)</f>
        <v>0.1115</v>
      </c>
      <c r="F702" s="14">
        <f t="shared" ca="1" si="247"/>
        <v>1.00041957</v>
      </c>
      <c r="G702" s="85">
        <f t="shared" ca="1" si="248"/>
        <v>1.37383294554278</v>
      </c>
      <c r="H702" s="85">
        <f t="shared" ca="1" si="249"/>
        <v>1.3726808325036599</v>
      </c>
      <c r="I702" s="14">
        <f t="shared" ca="1" si="250"/>
        <v>1.0008393200000001</v>
      </c>
      <c r="J702" s="13">
        <f t="shared" si="262"/>
        <v>2.75E-2</v>
      </c>
      <c r="K702" s="29">
        <f t="shared" si="251"/>
        <v>45618</v>
      </c>
      <c r="L702" s="2">
        <f t="shared" si="252"/>
        <v>2</v>
      </c>
      <c r="M702" s="17">
        <f t="shared" si="253"/>
        <v>2</v>
      </c>
      <c r="N702" s="12">
        <f t="shared" si="254"/>
        <v>1.0002153300000001</v>
      </c>
      <c r="O702" s="12">
        <f t="shared" ca="1" si="255"/>
        <v>1.001054831</v>
      </c>
      <c r="P702" s="17">
        <f t="shared" si="256"/>
        <v>0</v>
      </c>
      <c r="Q702" s="14">
        <f t="shared" ca="1" si="257"/>
        <v>1.0548310000000001</v>
      </c>
      <c r="R702" s="20">
        <f t="shared" si="260"/>
        <v>0</v>
      </c>
      <c r="S702" s="14">
        <f t="shared" si="264"/>
        <v>0</v>
      </c>
      <c r="T702" s="4" t="str">
        <f t="shared" si="258"/>
        <v>J=</v>
      </c>
      <c r="U702" s="29">
        <f t="shared" si="259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2">
        <f t="shared" si="263"/>
        <v>45623</v>
      </c>
      <c r="B703" s="83">
        <f t="shared" ca="1" si="245"/>
        <v>1001.582659</v>
      </c>
      <c r="C703" s="14">
        <f t="shared" si="246"/>
        <v>1000</v>
      </c>
      <c r="D703" s="58">
        <f t="shared" si="261"/>
        <v>45618</v>
      </c>
      <c r="E703" s="56">
        <f ca="1">IF(D703&lt;$B$1,VLOOKUP(D703,[1]DI!$A$4:$B$15000,2,FALSE),0)</f>
        <v>0.1115</v>
      </c>
      <c r="F703" s="14">
        <f t="shared" ca="1" si="247"/>
        <v>1.00041957</v>
      </c>
      <c r="G703" s="85">
        <f t="shared" ca="1" si="248"/>
        <v>1.3744093646317399</v>
      </c>
      <c r="H703" s="85">
        <f t="shared" ca="1" si="249"/>
        <v>1.3726808325036599</v>
      </c>
      <c r="I703" s="14">
        <f t="shared" ca="1" si="250"/>
        <v>1.00125924</v>
      </c>
      <c r="J703" s="13">
        <f t="shared" si="262"/>
        <v>2.75E-2</v>
      </c>
      <c r="K703" s="29">
        <f t="shared" si="251"/>
        <v>45618</v>
      </c>
      <c r="L703" s="2">
        <f t="shared" si="252"/>
        <v>3</v>
      </c>
      <c r="M703" s="17">
        <f t="shared" si="253"/>
        <v>3</v>
      </c>
      <c r="N703" s="12">
        <f t="shared" si="254"/>
        <v>1.000323012</v>
      </c>
      <c r="O703" s="12">
        <f t="shared" ca="1" si="255"/>
        <v>1.0015826590000001</v>
      </c>
      <c r="P703" s="17">
        <f t="shared" si="256"/>
        <v>0</v>
      </c>
      <c r="Q703" s="14">
        <f t="shared" ca="1" si="257"/>
        <v>1.582659</v>
      </c>
      <c r="R703" s="20">
        <f t="shared" si="260"/>
        <v>0</v>
      </c>
      <c r="S703" s="14">
        <f t="shared" si="264"/>
        <v>0</v>
      </c>
      <c r="T703" s="4" t="str">
        <f t="shared" si="258"/>
        <v>J=</v>
      </c>
      <c r="U703" s="29">
        <f t="shared" si="259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2">
        <f t="shared" si="263"/>
        <v>45624</v>
      </c>
      <c r="B704" s="83">
        <f t="shared" ca="1" si="245"/>
        <v>1002.11076899</v>
      </c>
      <c r="C704" s="14">
        <f t="shared" si="246"/>
        <v>1000</v>
      </c>
      <c r="D704" s="58">
        <f t="shared" si="261"/>
        <v>45621</v>
      </c>
      <c r="E704" s="56">
        <f ca="1">IF(D704&lt;$B$1,VLOOKUP(D704,[1]DI!$A$4:$B$15000,2,FALSE),0)</f>
        <v>0.1115</v>
      </c>
      <c r="F704" s="14">
        <f t="shared" ca="1" si="247"/>
        <v>1.00041957</v>
      </c>
      <c r="G704" s="85">
        <f t="shared" ca="1" si="248"/>
        <v>1.37498602556886</v>
      </c>
      <c r="H704" s="85">
        <f t="shared" ca="1" si="249"/>
        <v>1.3726808325036599</v>
      </c>
      <c r="I704" s="14">
        <f t="shared" ca="1" si="250"/>
        <v>1.0016793399999999</v>
      </c>
      <c r="J704" s="13">
        <f t="shared" si="262"/>
        <v>2.75E-2</v>
      </c>
      <c r="K704" s="29">
        <f t="shared" si="251"/>
        <v>45618</v>
      </c>
      <c r="L704" s="2">
        <f t="shared" si="252"/>
        <v>4</v>
      </c>
      <c r="M704" s="17">
        <f t="shared" si="253"/>
        <v>4</v>
      </c>
      <c r="N704" s="12">
        <f t="shared" si="254"/>
        <v>1.0004307059999999</v>
      </c>
      <c r="O704" s="12">
        <f t="shared" ca="1" si="255"/>
        <v>1.002110769</v>
      </c>
      <c r="P704" s="17">
        <f t="shared" si="256"/>
        <v>0</v>
      </c>
      <c r="Q704" s="14">
        <f t="shared" ca="1" si="257"/>
        <v>2.11076899</v>
      </c>
      <c r="R704" s="20">
        <f t="shared" si="260"/>
        <v>0</v>
      </c>
      <c r="S704" s="14">
        <f t="shared" si="264"/>
        <v>0</v>
      </c>
      <c r="T704" s="4" t="str">
        <f t="shared" si="258"/>
        <v>J=</v>
      </c>
      <c r="U704" s="29">
        <f t="shared" si="259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2">
        <f t="shared" si="263"/>
        <v>45625</v>
      </c>
      <c r="B705" s="83">
        <f t="shared" ca="1" si="245"/>
        <v>1002.63915199</v>
      </c>
      <c r="C705" s="14">
        <f t="shared" si="246"/>
        <v>1000</v>
      </c>
      <c r="D705" s="58">
        <f t="shared" si="261"/>
        <v>45622</v>
      </c>
      <c r="E705" s="56">
        <f ca="1">IF(D705&lt;$B$1,VLOOKUP(D705,[1]DI!$A$4:$B$15000,2,FALSE),0)</f>
        <v>0.1115</v>
      </c>
      <c r="F705" s="14">
        <f t="shared" ca="1" si="247"/>
        <v>1.00041957</v>
      </c>
      <c r="G705" s="85">
        <f t="shared" ca="1" si="248"/>
        <v>1.3755629284556099</v>
      </c>
      <c r="H705" s="85">
        <f t="shared" ca="1" si="249"/>
        <v>1.3726808325036599</v>
      </c>
      <c r="I705" s="14">
        <f t="shared" ca="1" si="250"/>
        <v>1.0020996099999999</v>
      </c>
      <c r="J705" s="13">
        <f t="shared" si="262"/>
        <v>2.75E-2</v>
      </c>
      <c r="K705" s="29">
        <f t="shared" si="251"/>
        <v>45618</v>
      </c>
      <c r="L705" s="2">
        <f t="shared" si="252"/>
        <v>5</v>
      </c>
      <c r="M705" s="17">
        <f t="shared" si="253"/>
        <v>5</v>
      </c>
      <c r="N705" s="12">
        <f t="shared" si="254"/>
        <v>1.000538412</v>
      </c>
      <c r="O705" s="12">
        <f t="shared" ca="1" si="255"/>
        <v>1.002639152</v>
      </c>
      <c r="P705" s="17">
        <f t="shared" si="256"/>
        <v>0</v>
      </c>
      <c r="Q705" s="14">
        <f t="shared" ca="1" si="257"/>
        <v>2.6391519899999998</v>
      </c>
      <c r="R705" s="20">
        <f t="shared" si="260"/>
        <v>0</v>
      </c>
      <c r="S705" s="14">
        <f t="shared" si="264"/>
        <v>0</v>
      </c>
      <c r="T705" s="4" t="str">
        <f t="shared" si="258"/>
        <v>J=</v>
      </c>
      <c r="U705" s="29">
        <f t="shared" si="259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2">
        <f t="shared" si="263"/>
        <v>45628</v>
      </c>
      <c r="B706" s="83">
        <f t="shared" ca="1" si="245"/>
        <v>1003.167817</v>
      </c>
      <c r="C706" s="14">
        <f t="shared" si="246"/>
        <v>1000</v>
      </c>
      <c r="D706" s="58">
        <f t="shared" si="261"/>
        <v>45623</v>
      </c>
      <c r="E706" s="56">
        <f ca="1">IF(D706&lt;$B$1,VLOOKUP(D706,[1]DI!$A$4:$B$15000,2,FALSE),0)</f>
        <v>0.1115</v>
      </c>
      <c r="F706" s="14">
        <f t="shared" ca="1" si="247"/>
        <v>1.00041957</v>
      </c>
      <c r="G706" s="85">
        <f t="shared" ca="1" si="248"/>
        <v>1.3761400733935001</v>
      </c>
      <c r="H706" s="85">
        <f t="shared" ca="1" si="249"/>
        <v>1.3726808325036599</v>
      </c>
      <c r="I706" s="14">
        <f t="shared" ca="1" si="250"/>
        <v>1.0025200599999999</v>
      </c>
      <c r="J706" s="13">
        <f t="shared" si="262"/>
        <v>2.75E-2</v>
      </c>
      <c r="K706" s="29">
        <f t="shared" si="251"/>
        <v>45618</v>
      </c>
      <c r="L706" s="2">
        <f t="shared" si="252"/>
        <v>6</v>
      </c>
      <c r="M706" s="17">
        <f t="shared" si="253"/>
        <v>6</v>
      </c>
      <c r="N706" s="12">
        <f t="shared" si="254"/>
        <v>1.0006461289999999</v>
      </c>
      <c r="O706" s="12">
        <f t="shared" ca="1" si="255"/>
        <v>1.003167817</v>
      </c>
      <c r="P706" s="17">
        <f t="shared" si="256"/>
        <v>0</v>
      </c>
      <c r="Q706" s="14">
        <f t="shared" ca="1" si="257"/>
        <v>3.1678169999999999</v>
      </c>
      <c r="R706" s="20">
        <f t="shared" si="260"/>
        <v>0</v>
      </c>
      <c r="S706" s="14">
        <f t="shared" si="264"/>
        <v>0</v>
      </c>
      <c r="T706" s="4" t="str">
        <f t="shared" si="258"/>
        <v>J=</v>
      </c>
      <c r="U706" s="29">
        <f t="shared" si="259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2">
        <f t="shared" si="263"/>
        <v>45629</v>
      </c>
      <c r="B707" s="83">
        <f t="shared" ca="1" si="245"/>
        <v>1003.69676499</v>
      </c>
      <c r="C707" s="14">
        <f t="shared" si="246"/>
        <v>1000</v>
      </c>
      <c r="D707" s="58">
        <f t="shared" si="261"/>
        <v>45624</v>
      </c>
      <c r="E707" s="56">
        <f ca="1">IF(D707&lt;$B$1,VLOOKUP(D707,[1]DI!$A$4:$B$15000,2,FALSE),0)</f>
        <v>0.1115</v>
      </c>
      <c r="F707" s="14">
        <f t="shared" ca="1" si="247"/>
        <v>1.00041957</v>
      </c>
      <c r="G707" s="85">
        <f t="shared" ca="1" si="248"/>
        <v>1.3767174604840899</v>
      </c>
      <c r="H707" s="85">
        <f t="shared" ca="1" si="249"/>
        <v>1.3726808325036599</v>
      </c>
      <c r="I707" s="14">
        <f t="shared" ca="1" si="250"/>
        <v>1.00294069</v>
      </c>
      <c r="J707" s="13">
        <f t="shared" si="262"/>
        <v>2.75E-2</v>
      </c>
      <c r="K707" s="29">
        <f t="shared" si="251"/>
        <v>45618</v>
      </c>
      <c r="L707" s="2">
        <f t="shared" si="252"/>
        <v>7</v>
      </c>
      <c r="M707" s="17">
        <f t="shared" si="253"/>
        <v>7</v>
      </c>
      <c r="N707" s="12">
        <f t="shared" si="254"/>
        <v>1.0007538579999999</v>
      </c>
      <c r="O707" s="12">
        <f t="shared" ca="1" si="255"/>
        <v>1.0036967649999999</v>
      </c>
      <c r="P707" s="17">
        <f t="shared" si="256"/>
        <v>0</v>
      </c>
      <c r="Q707" s="14">
        <f t="shared" ca="1" si="257"/>
        <v>3.6967649900000001</v>
      </c>
      <c r="R707" s="20">
        <f t="shared" si="260"/>
        <v>0</v>
      </c>
      <c r="S707" s="14">
        <f t="shared" si="264"/>
        <v>0</v>
      </c>
      <c r="T707" s="4" t="str">
        <f t="shared" si="258"/>
        <v>J=</v>
      </c>
      <c r="U707" s="29">
        <f t="shared" si="259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2">
        <f t="shared" si="263"/>
        <v>45630</v>
      </c>
      <c r="B708" s="83">
        <f t="shared" ca="1" si="245"/>
        <v>1004.225984</v>
      </c>
      <c r="C708" s="14">
        <f t="shared" si="246"/>
        <v>1000</v>
      </c>
      <c r="D708" s="58">
        <f t="shared" si="261"/>
        <v>45625</v>
      </c>
      <c r="E708" s="56">
        <f ca="1">IF(D708&lt;$B$1,VLOOKUP(D708,[1]DI!$A$4:$B$15000,2,FALSE),0)</f>
        <v>0.1115</v>
      </c>
      <c r="F708" s="14">
        <f t="shared" ca="1" si="247"/>
        <v>1.00041957</v>
      </c>
      <c r="G708" s="85">
        <f t="shared" ca="1" si="248"/>
        <v>1.37729508982899</v>
      </c>
      <c r="H708" s="85">
        <f t="shared" ca="1" si="249"/>
        <v>1.3726808325036599</v>
      </c>
      <c r="I708" s="14">
        <f t="shared" ca="1" si="250"/>
        <v>1.0033614900000001</v>
      </c>
      <c r="J708" s="13">
        <f t="shared" si="262"/>
        <v>2.75E-2</v>
      </c>
      <c r="K708" s="29">
        <f t="shared" si="251"/>
        <v>45618</v>
      </c>
      <c r="L708" s="2">
        <f t="shared" si="252"/>
        <v>8</v>
      </c>
      <c r="M708" s="17">
        <f t="shared" si="253"/>
        <v>8</v>
      </c>
      <c r="N708" s="12">
        <f t="shared" si="254"/>
        <v>1.000861598</v>
      </c>
      <c r="O708" s="12">
        <f t="shared" ca="1" si="255"/>
        <v>1.0042259840000001</v>
      </c>
      <c r="P708" s="17">
        <f t="shared" si="256"/>
        <v>0</v>
      </c>
      <c r="Q708" s="14">
        <f t="shared" ca="1" si="257"/>
        <v>4.2259840000000004</v>
      </c>
      <c r="R708" s="20">
        <f t="shared" si="260"/>
        <v>0</v>
      </c>
      <c r="S708" s="14">
        <f t="shared" si="264"/>
        <v>0</v>
      </c>
      <c r="T708" s="4" t="str">
        <f t="shared" si="258"/>
        <v>J=</v>
      </c>
      <c r="U708" s="29">
        <f t="shared" si="259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2">
        <f t="shared" si="263"/>
        <v>45631</v>
      </c>
      <c r="B709" s="83">
        <f t="shared" ca="1" si="245"/>
        <v>1004.75548699</v>
      </c>
      <c r="C709" s="14">
        <f t="shared" si="246"/>
        <v>1000</v>
      </c>
      <c r="D709" s="58">
        <f t="shared" si="261"/>
        <v>45628</v>
      </c>
      <c r="E709" s="56">
        <f ca="1">IF(D709&lt;$B$1,VLOOKUP(D709,[1]DI!$A$4:$B$15000,2,FALSE),0)</f>
        <v>0.1115</v>
      </c>
      <c r="F709" s="14">
        <f t="shared" ca="1" si="247"/>
        <v>1.00041957</v>
      </c>
      <c r="G709" s="85">
        <f t="shared" ca="1" si="248"/>
        <v>1.37787296152983</v>
      </c>
      <c r="H709" s="85">
        <f t="shared" ca="1" si="249"/>
        <v>1.3726808325036599</v>
      </c>
      <c r="I709" s="14">
        <f t="shared" ca="1" si="250"/>
        <v>1.00378247</v>
      </c>
      <c r="J709" s="13">
        <f t="shared" si="262"/>
        <v>2.75E-2</v>
      </c>
      <c r="K709" s="29">
        <f t="shared" si="251"/>
        <v>45618</v>
      </c>
      <c r="L709" s="2">
        <f t="shared" si="252"/>
        <v>9</v>
      </c>
      <c r="M709" s="17">
        <f t="shared" si="253"/>
        <v>9</v>
      </c>
      <c r="N709" s="12">
        <f t="shared" si="254"/>
        <v>1.0009693500000001</v>
      </c>
      <c r="O709" s="12">
        <f t="shared" ca="1" si="255"/>
        <v>1.0047554869999999</v>
      </c>
      <c r="P709" s="17">
        <f t="shared" si="256"/>
        <v>0</v>
      </c>
      <c r="Q709" s="14">
        <f t="shared" ca="1" si="257"/>
        <v>4.7554869899999996</v>
      </c>
      <c r="R709" s="20">
        <f t="shared" si="260"/>
        <v>0</v>
      </c>
      <c r="S709" s="14">
        <f t="shared" si="264"/>
        <v>0</v>
      </c>
      <c r="T709" s="4" t="str">
        <f t="shared" si="258"/>
        <v>J=</v>
      </c>
      <c r="U709" s="29">
        <f t="shared" si="259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2">
        <f t="shared" si="263"/>
        <v>45632</v>
      </c>
      <c r="B710" s="83">
        <f t="shared" ref="B710:B773" ca="1" si="265">IF(A710&lt;=TODAY(),C710+Q710,IF(AND(A710&gt;TODAY(),A710&lt;=$B$1),IF(VLOOKUP(TODAY(),$A$10:$E$5000,4,FALSE)=0,"n.d",C710+Q710),"n.d"))</f>
        <v>1005.285272</v>
      </c>
      <c r="C710" s="14">
        <f t="shared" ref="C710:C773" si="266">(C709-S709)</f>
        <v>1000</v>
      </c>
      <c r="D710" s="58">
        <f t="shared" si="261"/>
        <v>45629</v>
      </c>
      <c r="E710" s="56">
        <f ca="1">IF(D710&lt;$B$1,VLOOKUP(D710,[1]DI!$A$4:$B$15000,2,FALSE),0)</f>
        <v>0.1115</v>
      </c>
      <c r="F710" s="14">
        <f t="shared" ref="F710:F773" ca="1" si="267">ROUND(1+ROUND(((1+E710)^(1/252))-1,8),16)</f>
        <v>1.00041957</v>
      </c>
      <c r="G710" s="85">
        <f t="shared" ref="G710:G773" ca="1" si="268">ROUND(F709*G709,16)</f>
        <v>1.3784510756882999</v>
      </c>
      <c r="H710" s="85">
        <f t="shared" ref="H710:H773" ca="1" si="269">IF(P709&gt;0,G709,H709)</f>
        <v>1.3726808325036599</v>
      </c>
      <c r="I710" s="14">
        <f t="shared" ref="I710:I773" ca="1" si="270">ROUND(G710/H710,8)</f>
        <v>1.0042036299999999</v>
      </c>
      <c r="J710" s="13">
        <f t="shared" si="262"/>
        <v>2.75E-2</v>
      </c>
      <c r="K710" s="29">
        <f t="shared" ref="K710:K773" si="271">IF(P709&gt;0,VLOOKUP(P709,X$12:AH$150,2),K709)</f>
        <v>45618</v>
      </c>
      <c r="L710" s="2">
        <f t="shared" ref="L710:L773" si="272">IF(A710&gt;K710,IF(NETWORKDAYS(K710,A710,$X$160:$X$544)-1=0,1,NETWORKDAYS(K710,A710,$X$160:$X$544)-1),0)</f>
        <v>10</v>
      </c>
      <c r="M710" s="17">
        <f t="shared" ref="M710:M773" si="273">IF(AND(L710=1,L709=1),1,IF(L710&gt;0,IF(L710=L709,L710+1,L710),0))</f>
        <v>10</v>
      </c>
      <c r="N710" s="12">
        <f t="shared" ref="N710:N773" si="274">ROUND((J710+1)^(M710/252),9)</f>
        <v>1.0010771140000001</v>
      </c>
      <c r="O710" s="12">
        <f t="shared" ref="O710:O773" ca="1" si="275">ROUND(I710*N710,9)</f>
        <v>1.0052852720000001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5.285272</v>
      </c>
      <c r="R710" s="20">
        <f t="shared" si="260"/>
        <v>0</v>
      </c>
      <c r="S710" s="14">
        <f t="shared" si="264"/>
        <v>0</v>
      </c>
      <c r="T710" s="4" t="str">
        <f t="shared" ref="T710:T773" si="278">IF(P709&gt;0,VLOOKUP(P709,X$12:AH$150,10),T709)</f>
        <v>J=</v>
      </c>
      <c r="U710" s="29">
        <f t="shared" ref="U710:U773" si="279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2">
        <f t="shared" si="263"/>
        <v>45635</v>
      </c>
      <c r="B711" s="83">
        <f t="shared" ca="1" si="265"/>
        <v>1005.815329</v>
      </c>
      <c r="C711" s="14">
        <f t="shared" si="266"/>
        <v>1000</v>
      </c>
      <c r="D711" s="58">
        <f t="shared" si="261"/>
        <v>45630</v>
      </c>
      <c r="E711" s="56">
        <f ca="1">IF(D711&lt;$B$1,VLOOKUP(D711,[1]DI!$A$4:$B$15000,2,FALSE),0)</f>
        <v>0.1115</v>
      </c>
      <c r="F711" s="14">
        <f t="shared" ca="1" si="267"/>
        <v>1.00041957</v>
      </c>
      <c r="G711" s="85">
        <f t="shared" ca="1" si="268"/>
        <v>1.3790294324061301</v>
      </c>
      <c r="H711" s="85">
        <f t="shared" ca="1" si="269"/>
        <v>1.3726808325036599</v>
      </c>
      <c r="I711" s="14">
        <f t="shared" ca="1" si="270"/>
        <v>1.0046249599999999</v>
      </c>
      <c r="J711" s="13">
        <f t="shared" si="262"/>
        <v>2.75E-2</v>
      </c>
      <c r="K711" s="29">
        <f t="shared" si="271"/>
        <v>45618</v>
      </c>
      <c r="L711" s="2">
        <f t="shared" si="272"/>
        <v>11</v>
      </c>
      <c r="M711" s="17">
        <f t="shared" si="273"/>
        <v>11</v>
      </c>
      <c r="N711" s="12">
        <f t="shared" si="274"/>
        <v>1.0011848889999999</v>
      </c>
      <c r="O711" s="12">
        <f t="shared" ca="1" si="275"/>
        <v>1.005815329</v>
      </c>
      <c r="P711" s="17">
        <f t="shared" si="276"/>
        <v>0</v>
      </c>
      <c r="Q711" s="14">
        <f t="shared" ca="1" si="277"/>
        <v>5.8153290000000002</v>
      </c>
      <c r="R711" s="20">
        <f t="shared" si="260"/>
        <v>0</v>
      </c>
      <c r="S711" s="14">
        <f t="shared" si="264"/>
        <v>0</v>
      </c>
      <c r="T711" s="4" t="str">
        <f t="shared" si="278"/>
        <v>J=</v>
      </c>
      <c r="U711" s="29">
        <f t="shared" si="279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2">
        <f t="shared" si="263"/>
        <v>45636</v>
      </c>
      <c r="B712" s="83">
        <f t="shared" ca="1" si="265"/>
        <v>1006.345669</v>
      </c>
      <c r="C712" s="14">
        <f t="shared" si="266"/>
        <v>1000</v>
      </c>
      <c r="D712" s="58">
        <f t="shared" si="261"/>
        <v>45631</v>
      </c>
      <c r="E712" s="56">
        <f ca="1">IF(D712&lt;$B$1,VLOOKUP(D712,[1]DI!$A$4:$B$15000,2,FALSE),0)</f>
        <v>0.1115</v>
      </c>
      <c r="F712" s="14">
        <f t="shared" ca="1" si="267"/>
        <v>1.00041957</v>
      </c>
      <c r="G712" s="85">
        <f t="shared" ca="1" si="268"/>
        <v>1.3796080317850801</v>
      </c>
      <c r="H712" s="85">
        <f t="shared" ca="1" si="269"/>
        <v>1.3726808325036599</v>
      </c>
      <c r="I712" s="14">
        <f t="shared" ca="1" si="270"/>
        <v>1.0050464699999999</v>
      </c>
      <c r="J712" s="13">
        <f t="shared" si="262"/>
        <v>2.75E-2</v>
      </c>
      <c r="K712" s="29">
        <f t="shared" si="271"/>
        <v>45618</v>
      </c>
      <c r="L712" s="2">
        <f t="shared" si="272"/>
        <v>12</v>
      </c>
      <c r="M712" s="17">
        <f t="shared" si="273"/>
        <v>12</v>
      </c>
      <c r="N712" s="12">
        <f t="shared" si="274"/>
        <v>1.001292676</v>
      </c>
      <c r="O712" s="12">
        <f t="shared" ca="1" si="275"/>
        <v>1.0063456690000001</v>
      </c>
      <c r="P712" s="17">
        <f t="shared" si="276"/>
        <v>0</v>
      </c>
      <c r="Q712" s="14">
        <f t="shared" ca="1" si="277"/>
        <v>6.345669</v>
      </c>
      <c r="R712" s="20">
        <f t="shared" si="260"/>
        <v>0</v>
      </c>
      <c r="S712" s="14">
        <f t="shared" si="264"/>
        <v>0</v>
      </c>
      <c r="T712" s="4" t="str">
        <f t="shared" si="278"/>
        <v>J=</v>
      </c>
      <c r="U712" s="29">
        <f t="shared" si="279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2">
        <f t="shared" si="263"/>
        <v>45637</v>
      </c>
      <c r="B713" s="83">
        <f t="shared" ca="1" si="265"/>
        <v>1006.876292</v>
      </c>
      <c r="C713" s="14">
        <f t="shared" si="266"/>
        <v>1000</v>
      </c>
      <c r="D713" s="58">
        <f t="shared" si="261"/>
        <v>45632</v>
      </c>
      <c r="E713" s="56">
        <f ca="1">IF(D713&lt;$B$1,VLOOKUP(D713,[1]DI!$A$4:$B$15000,2,FALSE),0)</f>
        <v>0.1115</v>
      </c>
      <c r="F713" s="14">
        <f t="shared" ca="1" si="267"/>
        <v>1.00041957</v>
      </c>
      <c r="G713" s="85">
        <f t="shared" ca="1" si="268"/>
        <v>1.38018687392698</v>
      </c>
      <c r="H713" s="85">
        <f t="shared" ca="1" si="269"/>
        <v>1.3726808325036599</v>
      </c>
      <c r="I713" s="14">
        <f t="shared" ca="1" si="270"/>
        <v>1.0054681599999999</v>
      </c>
      <c r="J713" s="13">
        <f t="shared" si="262"/>
        <v>2.75E-2</v>
      </c>
      <c r="K713" s="29">
        <f t="shared" si="271"/>
        <v>45618</v>
      </c>
      <c r="L713" s="2">
        <f t="shared" si="272"/>
        <v>13</v>
      </c>
      <c r="M713" s="17">
        <f t="shared" si="273"/>
        <v>13</v>
      </c>
      <c r="N713" s="12">
        <f t="shared" si="274"/>
        <v>1.001400474</v>
      </c>
      <c r="O713" s="12">
        <f t="shared" ca="1" si="275"/>
        <v>1.0068762920000001</v>
      </c>
      <c r="P713" s="17">
        <f t="shared" si="276"/>
        <v>0</v>
      </c>
      <c r="Q713" s="14">
        <f t="shared" ca="1" si="277"/>
        <v>6.8762920000000003</v>
      </c>
      <c r="R713" s="20">
        <f t="shared" si="260"/>
        <v>0</v>
      </c>
      <c r="S713" s="14">
        <f t="shared" si="264"/>
        <v>0</v>
      </c>
      <c r="T713" s="4" t="str">
        <f t="shared" si="278"/>
        <v>J=</v>
      </c>
      <c r="U713" s="29">
        <f t="shared" si="279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2">
        <f t="shared" si="263"/>
        <v>45638</v>
      </c>
      <c r="B714" s="83">
        <f t="shared" ca="1" si="265"/>
        <v>1007.40719899</v>
      </c>
      <c r="C714" s="14">
        <f t="shared" si="266"/>
        <v>1000</v>
      </c>
      <c r="D714" s="58">
        <f t="shared" si="261"/>
        <v>45635</v>
      </c>
      <c r="E714" s="56">
        <f ca="1">IF(D714&lt;$B$1,VLOOKUP(D714,[1]DI!$A$4:$B$15000,2,FALSE),0)</f>
        <v>0.1115</v>
      </c>
      <c r="F714" s="14">
        <f t="shared" ca="1" si="267"/>
        <v>1.00041957</v>
      </c>
      <c r="G714" s="85">
        <f t="shared" ca="1" si="268"/>
        <v>1.38076595893367</v>
      </c>
      <c r="H714" s="85">
        <f t="shared" ca="1" si="269"/>
        <v>1.3726808325036599</v>
      </c>
      <c r="I714" s="14">
        <f t="shared" ca="1" si="270"/>
        <v>1.00589003</v>
      </c>
      <c r="J714" s="13">
        <f t="shared" si="262"/>
        <v>2.75E-2</v>
      </c>
      <c r="K714" s="29">
        <f t="shared" si="271"/>
        <v>45618</v>
      </c>
      <c r="L714" s="2">
        <f t="shared" si="272"/>
        <v>14</v>
      </c>
      <c r="M714" s="17">
        <f t="shared" si="273"/>
        <v>14</v>
      </c>
      <c r="N714" s="12">
        <f t="shared" si="274"/>
        <v>1.0015082850000001</v>
      </c>
      <c r="O714" s="12">
        <f t="shared" ca="1" si="275"/>
        <v>1.007407199</v>
      </c>
      <c r="P714" s="17">
        <f t="shared" si="276"/>
        <v>0</v>
      </c>
      <c r="Q714" s="14">
        <f t="shared" ca="1" si="277"/>
        <v>7.4071989900000004</v>
      </c>
      <c r="R714" s="20">
        <f t="shared" si="260"/>
        <v>0</v>
      </c>
      <c r="S714" s="14">
        <f t="shared" si="264"/>
        <v>0</v>
      </c>
      <c r="T714" s="4" t="str">
        <f t="shared" si="278"/>
        <v>J=</v>
      </c>
      <c r="U714" s="29">
        <f t="shared" si="279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2">
        <f t="shared" si="263"/>
        <v>45639</v>
      </c>
      <c r="B715" s="83">
        <f t="shared" ca="1" si="265"/>
        <v>1007.9383769999999</v>
      </c>
      <c r="C715" s="14">
        <f t="shared" si="266"/>
        <v>1000</v>
      </c>
      <c r="D715" s="58">
        <f t="shared" si="261"/>
        <v>45636</v>
      </c>
      <c r="E715" s="56">
        <f ca="1">IF(D715&lt;$B$1,VLOOKUP(D715,[1]DI!$A$4:$B$15000,2,FALSE),0)</f>
        <v>0.1115</v>
      </c>
      <c r="F715" s="14">
        <f t="shared" ca="1" si="267"/>
        <v>1.00041957</v>
      </c>
      <c r="G715" s="85">
        <f t="shared" ca="1" si="268"/>
        <v>1.3813452869070599</v>
      </c>
      <c r="H715" s="85">
        <f t="shared" ca="1" si="269"/>
        <v>1.3726808325036599</v>
      </c>
      <c r="I715" s="14">
        <f t="shared" ca="1" si="270"/>
        <v>1.0063120699999999</v>
      </c>
      <c r="J715" s="13">
        <f t="shared" si="262"/>
        <v>2.75E-2</v>
      </c>
      <c r="K715" s="29">
        <f t="shared" si="271"/>
        <v>45618</v>
      </c>
      <c r="L715" s="2">
        <f t="shared" si="272"/>
        <v>15</v>
      </c>
      <c r="M715" s="17">
        <f t="shared" si="273"/>
        <v>15</v>
      </c>
      <c r="N715" s="12">
        <f t="shared" si="274"/>
        <v>1.001616106</v>
      </c>
      <c r="O715" s="12">
        <f t="shared" ca="1" si="275"/>
        <v>1.0079383770000001</v>
      </c>
      <c r="P715" s="17">
        <f t="shared" si="276"/>
        <v>0</v>
      </c>
      <c r="Q715" s="14">
        <f t="shared" ca="1" si="277"/>
        <v>7.938377</v>
      </c>
      <c r="R715" s="20">
        <f t="shared" si="260"/>
        <v>0</v>
      </c>
      <c r="S715" s="14">
        <f t="shared" si="264"/>
        <v>0</v>
      </c>
      <c r="T715" s="4" t="str">
        <f t="shared" si="278"/>
        <v>J=</v>
      </c>
      <c r="U715" s="29">
        <f t="shared" si="279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2">
        <f t="shared" si="263"/>
        <v>45642</v>
      </c>
      <c r="B716" s="83">
        <f t="shared" ca="1" si="265"/>
        <v>1008.46983899</v>
      </c>
      <c r="C716" s="14">
        <f t="shared" si="266"/>
        <v>1000</v>
      </c>
      <c r="D716" s="58">
        <f t="shared" si="261"/>
        <v>45637</v>
      </c>
      <c r="E716" s="56">
        <f ca="1">IF(D716&lt;$B$1,VLOOKUP(D716,[1]DI!$A$4:$B$15000,2,FALSE),0)</f>
        <v>0.1115</v>
      </c>
      <c r="F716" s="14">
        <f t="shared" ca="1" si="267"/>
        <v>1.00041957</v>
      </c>
      <c r="G716" s="85">
        <f t="shared" ca="1" si="268"/>
        <v>1.3819248579490899</v>
      </c>
      <c r="H716" s="85">
        <f t="shared" ca="1" si="269"/>
        <v>1.3726808325036599</v>
      </c>
      <c r="I716" s="14">
        <f t="shared" ca="1" si="270"/>
        <v>1.00673429</v>
      </c>
      <c r="J716" s="13">
        <f t="shared" si="262"/>
        <v>2.75E-2</v>
      </c>
      <c r="K716" s="29">
        <f t="shared" si="271"/>
        <v>45618</v>
      </c>
      <c r="L716" s="2">
        <f t="shared" si="272"/>
        <v>16</v>
      </c>
      <c r="M716" s="17">
        <f t="shared" si="273"/>
        <v>16</v>
      </c>
      <c r="N716" s="12">
        <f t="shared" si="274"/>
        <v>1.0017239389999999</v>
      </c>
      <c r="O716" s="12">
        <f t="shared" ca="1" si="275"/>
        <v>1.008469839</v>
      </c>
      <c r="P716" s="17">
        <f t="shared" si="276"/>
        <v>0</v>
      </c>
      <c r="Q716" s="14">
        <f t="shared" ca="1" si="277"/>
        <v>8.4698389899999995</v>
      </c>
      <c r="R716" s="20">
        <f t="shared" ref="R716:R779" si="280">IF($P716&gt;0,VLOOKUP($P716,$X$12:$AD$150,7),0)</f>
        <v>0</v>
      </c>
      <c r="S716" s="14">
        <f t="shared" si="264"/>
        <v>0</v>
      </c>
      <c r="T716" s="4" t="str">
        <f t="shared" si="278"/>
        <v>J=</v>
      </c>
      <c r="U716" s="29">
        <f t="shared" si="279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2">
        <f t="shared" si="263"/>
        <v>45643</v>
      </c>
      <c r="B717" s="83">
        <f t="shared" ca="1" si="265"/>
        <v>1009.00157299</v>
      </c>
      <c r="C717" s="14">
        <f t="shared" si="266"/>
        <v>1000</v>
      </c>
      <c r="D717" s="58">
        <f t="shared" ref="D717:D780" si="281">WORKDAY($A717,-3,$X$160:$X$544)</f>
        <v>45638</v>
      </c>
      <c r="E717" s="56">
        <f ca="1">IF(D717&lt;$B$1,VLOOKUP(D717,[1]DI!$A$4:$B$15000,2,FALSE),0)</f>
        <v>0.1215</v>
      </c>
      <c r="F717" s="14">
        <f t="shared" ca="1" si="267"/>
        <v>1.00045513</v>
      </c>
      <c r="G717" s="85">
        <f t="shared" ca="1" si="268"/>
        <v>1.38250467216174</v>
      </c>
      <c r="H717" s="85">
        <f t="shared" ca="1" si="269"/>
        <v>1.3726808325036599</v>
      </c>
      <c r="I717" s="14">
        <f t="shared" ca="1" si="270"/>
        <v>1.00715668</v>
      </c>
      <c r="J717" s="13">
        <f t="shared" ref="J717:J780" si="282">J716</f>
        <v>2.75E-2</v>
      </c>
      <c r="K717" s="29">
        <f t="shared" si="271"/>
        <v>45618</v>
      </c>
      <c r="L717" s="2">
        <f t="shared" si="272"/>
        <v>17</v>
      </c>
      <c r="M717" s="17">
        <f t="shared" si="273"/>
        <v>17</v>
      </c>
      <c r="N717" s="12">
        <f t="shared" si="274"/>
        <v>1.0018317839999999</v>
      </c>
      <c r="O717" s="12">
        <f t="shared" ca="1" si="275"/>
        <v>1.0090015729999999</v>
      </c>
      <c r="P717" s="17">
        <f t="shared" si="276"/>
        <v>0</v>
      </c>
      <c r="Q717" s="14">
        <f t="shared" ca="1" si="277"/>
        <v>9.0015729899999997</v>
      </c>
      <c r="R717" s="20">
        <f t="shared" si="280"/>
        <v>0</v>
      </c>
      <c r="S717" s="14">
        <f t="shared" si="264"/>
        <v>0</v>
      </c>
      <c r="T717" s="4" t="str">
        <f t="shared" si="278"/>
        <v>J=</v>
      </c>
      <c r="U717" s="29">
        <f t="shared" si="279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2">
        <f t="shared" ref="A718:A781" si="283">WORKDAY(A717,1,X$160:X$483)</f>
        <v>45644</v>
      </c>
      <c r="B718" s="83">
        <f t="shared" ca="1" si="265"/>
        <v>1009.569482</v>
      </c>
      <c r="C718" s="14">
        <f t="shared" si="266"/>
        <v>1000</v>
      </c>
      <c r="D718" s="58">
        <f t="shared" si="281"/>
        <v>45639</v>
      </c>
      <c r="E718" s="56">
        <f ca="1">IF(D718&lt;$B$1,VLOOKUP(D718,[1]DI!$A$4:$B$15000,2,FALSE),0)</f>
        <v>0.1215</v>
      </c>
      <c r="F718" s="14">
        <f t="shared" ca="1" si="267"/>
        <v>1.00045513</v>
      </c>
      <c r="G718" s="85">
        <f t="shared" ca="1" si="268"/>
        <v>1.3831338915131799</v>
      </c>
      <c r="H718" s="85">
        <f t="shared" ca="1" si="269"/>
        <v>1.3726808325036599</v>
      </c>
      <c r="I718" s="14">
        <f t="shared" ca="1" si="270"/>
        <v>1.0076150699999999</v>
      </c>
      <c r="J718" s="13">
        <f t="shared" si="282"/>
        <v>2.75E-2</v>
      </c>
      <c r="K718" s="29">
        <f t="shared" si="271"/>
        <v>45618</v>
      </c>
      <c r="L718" s="2">
        <f t="shared" si="272"/>
        <v>18</v>
      </c>
      <c r="M718" s="17">
        <f t="shared" si="273"/>
        <v>18</v>
      </c>
      <c r="N718" s="12">
        <f t="shared" si="274"/>
        <v>1.0019396410000001</v>
      </c>
      <c r="O718" s="12">
        <f t="shared" ca="1" si="275"/>
        <v>1.0095694820000001</v>
      </c>
      <c r="P718" s="17">
        <f t="shared" si="276"/>
        <v>0</v>
      </c>
      <c r="Q718" s="14">
        <f t="shared" ca="1" si="277"/>
        <v>9.5694820000000007</v>
      </c>
      <c r="R718" s="20">
        <f t="shared" si="280"/>
        <v>0</v>
      </c>
      <c r="S718" s="14">
        <f t="shared" ref="S718:S781" si="284">IF(P718&gt;0,TRUNC(R718*C718,8),0)</f>
        <v>0</v>
      </c>
      <c r="T718" s="4" t="str">
        <f t="shared" si="278"/>
        <v>J=</v>
      </c>
      <c r="U718" s="29">
        <f t="shared" si="279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2">
        <f t="shared" si="283"/>
        <v>45645</v>
      </c>
      <c r="B719" s="83">
        <f t="shared" ca="1" si="265"/>
        <v>1010.1377</v>
      </c>
      <c r="C719" s="14">
        <f t="shared" si="266"/>
        <v>1000</v>
      </c>
      <c r="D719" s="58">
        <f t="shared" si="281"/>
        <v>45642</v>
      </c>
      <c r="E719" s="56">
        <f ca="1">IF(D719&lt;$B$1,VLOOKUP(D719,[1]DI!$A$4:$B$15000,2,FALSE),0)</f>
        <v>0.1215</v>
      </c>
      <c r="F719" s="14">
        <f t="shared" ca="1" si="267"/>
        <v>1.00045513</v>
      </c>
      <c r="G719" s="85">
        <f t="shared" ca="1" si="268"/>
        <v>1.38376339724122</v>
      </c>
      <c r="H719" s="85">
        <f t="shared" ca="1" si="269"/>
        <v>1.3726808325036599</v>
      </c>
      <c r="I719" s="14">
        <f t="shared" ca="1" si="270"/>
        <v>1.00807366</v>
      </c>
      <c r="J719" s="13">
        <f t="shared" si="282"/>
        <v>2.75E-2</v>
      </c>
      <c r="K719" s="29">
        <f t="shared" si="271"/>
        <v>45618</v>
      </c>
      <c r="L719" s="2">
        <f t="shared" si="272"/>
        <v>19</v>
      </c>
      <c r="M719" s="17">
        <f t="shared" si="273"/>
        <v>19</v>
      </c>
      <c r="N719" s="12">
        <f t="shared" si="274"/>
        <v>1.0020475090000001</v>
      </c>
      <c r="O719" s="12">
        <f t="shared" ca="1" si="275"/>
        <v>1.0101377</v>
      </c>
      <c r="P719" s="17">
        <f t="shared" si="276"/>
        <v>0</v>
      </c>
      <c r="Q719" s="14">
        <f t="shared" ca="1" si="277"/>
        <v>10.137700000000001</v>
      </c>
      <c r="R719" s="20">
        <f t="shared" si="280"/>
        <v>0</v>
      </c>
      <c r="S719" s="14">
        <f t="shared" si="284"/>
        <v>0</v>
      </c>
      <c r="T719" s="4" t="str">
        <f t="shared" si="278"/>
        <v>J=</v>
      </c>
      <c r="U719" s="29">
        <f t="shared" si="279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2">
        <f t="shared" si="283"/>
        <v>45646</v>
      </c>
      <c r="B720" s="83">
        <f t="shared" ca="1" si="265"/>
        <v>1010.706249</v>
      </c>
      <c r="C720" s="14">
        <f t="shared" si="266"/>
        <v>1000</v>
      </c>
      <c r="D720" s="58">
        <f t="shared" si="281"/>
        <v>45643</v>
      </c>
      <c r="E720" s="56">
        <f ca="1">IF(D720&lt;$B$1,VLOOKUP(D720,[1]DI!$A$4:$B$15000,2,FALSE),0)</f>
        <v>0.1215</v>
      </c>
      <c r="F720" s="14">
        <f t="shared" ca="1" si="267"/>
        <v>1.00045513</v>
      </c>
      <c r="G720" s="85">
        <f t="shared" ca="1" si="268"/>
        <v>1.38439318947621</v>
      </c>
      <c r="H720" s="85">
        <f t="shared" ca="1" si="269"/>
        <v>1.3726808325036599</v>
      </c>
      <c r="I720" s="14">
        <f t="shared" ca="1" si="270"/>
        <v>1.00853247</v>
      </c>
      <c r="J720" s="13">
        <f t="shared" si="282"/>
        <v>2.75E-2</v>
      </c>
      <c r="K720" s="29">
        <f t="shared" si="271"/>
        <v>45618</v>
      </c>
      <c r="L720" s="2">
        <f t="shared" si="272"/>
        <v>20</v>
      </c>
      <c r="M720" s="17">
        <f t="shared" si="273"/>
        <v>20</v>
      </c>
      <c r="N720" s="12">
        <f t="shared" si="274"/>
        <v>1.002155388</v>
      </c>
      <c r="O720" s="12">
        <f t="shared" ca="1" si="275"/>
        <v>1.0107062490000001</v>
      </c>
      <c r="P720" s="17">
        <f t="shared" si="276"/>
        <v>0</v>
      </c>
      <c r="Q720" s="14">
        <f t="shared" ca="1" si="277"/>
        <v>10.706249</v>
      </c>
      <c r="R720" s="20">
        <f t="shared" si="280"/>
        <v>0</v>
      </c>
      <c r="S720" s="14">
        <f t="shared" si="284"/>
        <v>0</v>
      </c>
      <c r="T720" s="4" t="str">
        <f t="shared" si="278"/>
        <v>J=</v>
      </c>
      <c r="U720" s="29">
        <f t="shared" si="279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2">
        <f t="shared" si="283"/>
        <v>45649</v>
      </c>
      <c r="B721" s="83">
        <f t="shared" ca="1" si="265"/>
        <v>1011.27510999</v>
      </c>
      <c r="C721" s="14">
        <f t="shared" si="266"/>
        <v>1000</v>
      </c>
      <c r="D721" s="58">
        <f t="shared" si="281"/>
        <v>45644</v>
      </c>
      <c r="E721" s="56">
        <f ca="1">IF(D721&lt;$B$1,VLOOKUP(D721,[1]DI!$A$4:$B$15000,2,FALSE),0)</f>
        <v>0.1215</v>
      </c>
      <c r="F721" s="14">
        <f t="shared" ca="1" si="267"/>
        <v>1.00045513</v>
      </c>
      <c r="G721" s="85">
        <f t="shared" ca="1" si="268"/>
        <v>1.3850232683485399</v>
      </c>
      <c r="H721" s="85">
        <f t="shared" ca="1" si="269"/>
        <v>1.3726808325036599</v>
      </c>
      <c r="I721" s="14">
        <f t="shared" ca="1" si="270"/>
        <v>1.0089914799999999</v>
      </c>
      <c r="J721" s="13">
        <f t="shared" si="282"/>
        <v>2.75E-2</v>
      </c>
      <c r="K721" s="29">
        <f t="shared" si="271"/>
        <v>45618</v>
      </c>
      <c r="L721" s="2">
        <f t="shared" si="272"/>
        <v>21</v>
      </c>
      <c r="M721" s="17">
        <f t="shared" si="273"/>
        <v>21</v>
      </c>
      <c r="N721" s="12">
        <f t="shared" si="274"/>
        <v>1.00226328</v>
      </c>
      <c r="O721" s="12">
        <f t="shared" ca="1" si="275"/>
        <v>1.0112751099999999</v>
      </c>
      <c r="P721" s="17">
        <f t="shared" si="276"/>
        <v>34</v>
      </c>
      <c r="Q721" s="14">
        <f t="shared" ca="1" si="277"/>
        <v>11.275109990000001</v>
      </c>
      <c r="R721" s="20">
        <f t="shared" si="280"/>
        <v>0</v>
      </c>
      <c r="S721" s="14">
        <f t="shared" si="284"/>
        <v>0</v>
      </c>
      <c r="T721" s="4" t="str">
        <f t="shared" si="278"/>
        <v>J=</v>
      </c>
      <c r="U721" s="29">
        <f t="shared" si="279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2">
        <f t="shared" si="283"/>
        <v>45650</v>
      </c>
      <c r="B722" s="83">
        <f t="shared" ca="1" si="265"/>
        <v>1000.5628380000001</v>
      </c>
      <c r="C722" s="14">
        <f t="shared" si="266"/>
        <v>1000</v>
      </c>
      <c r="D722" s="58">
        <f t="shared" si="281"/>
        <v>45645</v>
      </c>
      <c r="E722" s="56">
        <f ca="1">IF(D722&lt;$B$1,VLOOKUP(D722,[1]DI!$A$4:$B$15000,2,FALSE),0)</f>
        <v>0.1215</v>
      </c>
      <c r="F722" s="14">
        <f t="shared" ca="1" si="267"/>
        <v>1.00045513</v>
      </c>
      <c r="G722" s="85">
        <f t="shared" ca="1" si="268"/>
        <v>1.38565363398866</v>
      </c>
      <c r="H722" s="85">
        <f t="shared" ca="1" si="269"/>
        <v>1.3850232683485399</v>
      </c>
      <c r="I722" s="14">
        <f t="shared" ca="1" si="270"/>
        <v>1.00045513</v>
      </c>
      <c r="J722" s="13">
        <f t="shared" si="282"/>
        <v>2.75E-2</v>
      </c>
      <c r="K722" s="29">
        <f t="shared" si="271"/>
        <v>45649</v>
      </c>
      <c r="L722" s="2">
        <f t="shared" si="272"/>
        <v>1</v>
      </c>
      <c r="M722" s="17">
        <f t="shared" si="273"/>
        <v>1</v>
      </c>
      <c r="N722" s="12">
        <f t="shared" si="274"/>
        <v>1.000107659</v>
      </c>
      <c r="O722" s="12">
        <f t="shared" ca="1" si="275"/>
        <v>1.000562838</v>
      </c>
      <c r="P722" s="17">
        <f t="shared" si="276"/>
        <v>0</v>
      </c>
      <c r="Q722" s="14">
        <f t="shared" ca="1" si="277"/>
        <v>0.56283799999999995</v>
      </c>
      <c r="R722" s="20">
        <f t="shared" si="280"/>
        <v>0</v>
      </c>
      <c r="S722" s="14">
        <f t="shared" si="284"/>
        <v>0</v>
      </c>
      <c r="T722" s="4" t="str">
        <f t="shared" si="278"/>
        <v>J=</v>
      </c>
      <c r="U722" s="29">
        <f t="shared" si="279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2">
        <f t="shared" si="283"/>
        <v>45652</v>
      </c>
      <c r="B723" s="83">
        <f t="shared" ca="1" si="265"/>
        <v>1001.125996</v>
      </c>
      <c r="C723" s="14">
        <f t="shared" si="266"/>
        <v>1000</v>
      </c>
      <c r="D723" s="58">
        <f t="shared" si="281"/>
        <v>45646</v>
      </c>
      <c r="E723" s="56">
        <f ca="1">IF(D723&lt;$B$1,VLOOKUP(D723,[1]DI!$A$4:$B$15000,2,FALSE),0)</f>
        <v>0.1215</v>
      </c>
      <c r="F723" s="14">
        <f t="shared" ca="1" si="267"/>
        <v>1.00045513</v>
      </c>
      <c r="G723" s="85">
        <f t="shared" ca="1" si="268"/>
        <v>1.3862842865270999</v>
      </c>
      <c r="H723" s="85">
        <f t="shared" ca="1" si="269"/>
        <v>1.3850232683485399</v>
      </c>
      <c r="I723" s="14">
        <f t="shared" ca="1" si="270"/>
        <v>1.00091047</v>
      </c>
      <c r="J723" s="13">
        <f t="shared" si="282"/>
        <v>2.75E-2</v>
      </c>
      <c r="K723" s="29">
        <f t="shared" si="271"/>
        <v>45649</v>
      </c>
      <c r="L723" s="2">
        <f t="shared" si="272"/>
        <v>2</v>
      </c>
      <c r="M723" s="17">
        <f t="shared" si="273"/>
        <v>2</v>
      </c>
      <c r="N723" s="12">
        <f t="shared" si="274"/>
        <v>1.0002153300000001</v>
      </c>
      <c r="O723" s="12">
        <f t="shared" ca="1" si="275"/>
        <v>1.0011259960000001</v>
      </c>
      <c r="P723" s="17">
        <f t="shared" si="276"/>
        <v>0</v>
      </c>
      <c r="Q723" s="14">
        <f t="shared" ca="1" si="277"/>
        <v>1.125996</v>
      </c>
      <c r="R723" s="20">
        <f t="shared" si="280"/>
        <v>0</v>
      </c>
      <c r="S723" s="14">
        <f t="shared" si="284"/>
        <v>0</v>
      </c>
      <c r="T723" s="4" t="str">
        <f t="shared" si="278"/>
        <v>J=</v>
      </c>
      <c r="U723" s="29">
        <f t="shared" si="279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2">
        <f t="shared" si="283"/>
        <v>45653</v>
      </c>
      <c r="B724" s="83">
        <f t="shared" ca="1" si="265"/>
        <v>1001.68946299</v>
      </c>
      <c r="C724" s="14">
        <f t="shared" si="266"/>
        <v>1000</v>
      </c>
      <c r="D724" s="58">
        <f t="shared" si="281"/>
        <v>45649</v>
      </c>
      <c r="E724" s="56">
        <f ca="1">IF(D724&lt;$B$1,VLOOKUP(D724,[1]DI!$A$4:$B$15000,2,FALSE),0)</f>
        <v>0.1215</v>
      </c>
      <c r="F724" s="14">
        <f t="shared" ca="1" si="267"/>
        <v>1.00045513</v>
      </c>
      <c r="G724" s="85">
        <f t="shared" ca="1" si="268"/>
        <v>1.38691522609443</v>
      </c>
      <c r="H724" s="85">
        <f t="shared" ca="1" si="269"/>
        <v>1.3850232683485399</v>
      </c>
      <c r="I724" s="14">
        <f t="shared" ca="1" si="270"/>
        <v>1.0013660099999999</v>
      </c>
      <c r="J724" s="13">
        <f t="shared" si="282"/>
        <v>2.75E-2</v>
      </c>
      <c r="K724" s="29">
        <f t="shared" si="271"/>
        <v>45649</v>
      </c>
      <c r="L724" s="2">
        <f t="shared" si="272"/>
        <v>3</v>
      </c>
      <c r="M724" s="17">
        <f t="shared" si="273"/>
        <v>3</v>
      </c>
      <c r="N724" s="12">
        <f t="shared" si="274"/>
        <v>1.000323012</v>
      </c>
      <c r="O724" s="12">
        <f t="shared" ca="1" si="275"/>
        <v>1.0016894629999999</v>
      </c>
      <c r="P724" s="17">
        <f t="shared" si="276"/>
        <v>0</v>
      </c>
      <c r="Q724" s="14">
        <f t="shared" ca="1" si="277"/>
        <v>1.68946299</v>
      </c>
      <c r="R724" s="20">
        <f t="shared" si="280"/>
        <v>0</v>
      </c>
      <c r="S724" s="14">
        <f t="shared" si="284"/>
        <v>0</v>
      </c>
      <c r="T724" s="4" t="str">
        <f t="shared" si="278"/>
        <v>J=</v>
      </c>
      <c r="U724" s="29">
        <f t="shared" si="279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2">
        <f t="shared" si="283"/>
        <v>45656</v>
      </c>
      <c r="B725" s="83">
        <f t="shared" ca="1" si="265"/>
        <v>1002.25325099</v>
      </c>
      <c r="C725" s="14">
        <f t="shared" si="266"/>
        <v>1000</v>
      </c>
      <c r="D725" s="58">
        <f t="shared" si="281"/>
        <v>45650</v>
      </c>
      <c r="E725" s="56">
        <f ca="1">IF(D725&lt;$B$1,VLOOKUP(D725,[1]DI!$A$4:$B$15000,2,FALSE),0)</f>
        <v>0.1215</v>
      </c>
      <c r="F725" s="14">
        <f t="shared" ca="1" si="267"/>
        <v>1.00045513</v>
      </c>
      <c r="G725" s="85">
        <f t="shared" ca="1" si="268"/>
        <v>1.38754645282128</v>
      </c>
      <c r="H725" s="85">
        <f t="shared" ca="1" si="269"/>
        <v>1.3850232683485399</v>
      </c>
      <c r="I725" s="14">
        <f t="shared" ca="1" si="270"/>
        <v>1.0018217599999999</v>
      </c>
      <c r="J725" s="13">
        <f t="shared" si="282"/>
        <v>2.75E-2</v>
      </c>
      <c r="K725" s="29">
        <f t="shared" si="271"/>
        <v>45649</v>
      </c>
      <c r="L725" s="2">
        <f t="shared" si="272"/>
        <v>4</v>
      </c>
      <c r="M725" s="17">
        <f t="shared" si="273"/>
        <v>4</v>
      </c>
      <c r="N725" s="12">
        <f t="shared" si="274"/>
        <v>1.0004307059999999</v>
      </c>
      <c r="O725" s="12">
        <f t="shared" ca="1" si="275"/>
        <v>1.002253251</v>
      </c>
      <c r="P725" s="17">
        <f t="shared" si="276"/>
        <v>0</v>
      </c>
      <c r="Q725" s="14">
        <f t="shared" ca="1" si="277"/>
        <v>2.2532509900000002</v>
      </c>
      <c r="R725" s="20">
        <f t="shared" si="280"/>
        <v>0</v>
      </c>
      <c r="S725" s="14">
        <f t="shared" si="284"/>
        <v>0</v>
      </c>
      <c r="T725" s="4" t="str">
        <f t="shared" si="278"/>
        <v>J=</v>
      </c>
      <c r="U725" s="29">
        <f t="shared" si="279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2">
        <f t="shared" si="283"/>
        <v>45657</v>
      </c>
      <c r="B726" s="83">
        <f t="shared" ca="1" si="265"/>
        <v>1002.81735799</v>
      </c>
      <c r="C726" s="14">
        <f t="shared" si="266"/>
        <v>1000</v>
      </c>
      <c r="D726" s="58">
        <f t="shared" si="281"/>
        <v>45652</v>
      </c>
      <c r="E726" s="56">
        <f ca="1">IF(D726&lt;$B$1,VLOOKUP(D726,[1]DI!$A$4:$B$15000,2,FALSE),0)</f>
        <v>0.1215</v>
      </c>
      <c r="F726" s="14">
        <f t="shared" ca="1" si="267"/>
        <v>1.00045513</v>
      </c>
      <c r="G726" s="85">
        <f t="shared" ca="1" si="268"/>
        <v>1.38817796683835</v>
      </c>
      <c r="H726" s="85">
        <f t="shared" ca="1" si="269"/>
        <v>1.3850232683485399</v>
      </c>
      <c r="I726" s="14">
        <f t="shared" ca="1" si="270"/>
        <v>1.0022777199999999</v>
      </c>
      <c r="J726" s="13">
        <f t="shared" si="282"/>
        <v>2.75E-2</v>
      </c>
      <c r="K726" s="29">
        <f t="shared" si="271"/>
        <v>45649</v>
      </c>
      <c r="L726" s="2">
        <f t="shared" si="272"/>
        <v>5</v>
      </c>
      <c r="M726" s="17">
        <f t="shared" si="273"/>
        <v>5</v>
      </c>
      <c r="N726" s="12">
        <f t="shared" si="274"/>
        <v>1.000538412</v>
      </c>
      <c r="O726" s="12">
        <f t="shared" ca="1" si="275"/>
        <v>1.0028173579999999</v>
      </c>
      <c r="P726" s="17">
        <f t="shared" si="276"/>
        <v>0</v>
      </c>
      <c r="Q726" s="14">
        <f t="shared" ca="1" si="277"/>
        <v>2.8173579900000001</v>
      </c>
      <c r="R726" s="20">
        <f t="shared" si="280"/>
        <v>0</v>
      </c>
      <c r="S726" s="14">
        <f t="shared" si="284"/>
        <v>0</v>
      </c>
      <c r="T726" s="4" t="str">
        <f t="shared" si="278"/>
        <v>J=</v>
      </c>
      <c r="U726" s="29">
        <f t="shared" si="279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2">
        <f t="shared" si="283"/>
        <v>45659</v>
      </c>
      <c r="B727" s="83">
        <f t="shared" ca="1" si="265"/>
        <v>1003.38178499</v>
      </c>
      <c r="C727" s="14">
        <f t="shared" si="266"/>
        <v>1000</v>
      </c>
      <c r="D727" s="58">
        <f t="shared" si="281"/>
        <v>45653</v>
      </c>
      <c r="E727" s="56">
        <f ca="1">IF(D727&lt;$B$1,VLOOKUP(D727,[1]DI!$A$4:$B$15000,2,FALSE),0)</f>
        <v>0.1215</v>
      </c>
      <c r="F727" s="14">
        <f t="shared" ca="1" si="267"/>
        <v>1.00045513</v>
      </c>
      <c r="G727" s="85">
        <f t="shared" ca="1" si="268"/>
        <v>1.3888097682764</v>
      </c>
      <c r="H727" s="85">
        <f t="shared" ca="1" si="269"/>
        <v>1.3850232683485399</v>
      </c>
      <c r="I727" s="14">
        <f t="shared" ca="1" si="270"/>
        <v>1.00273389</v>
      </c>
      <c r="J727" s="13">
        <f t="shared" si="282"/>
        <v>2.75E-2</v>
      </c>
      <c r="K727" s="29">
        <f t="shared" si="271"/>
        <v>45649</v>
      </c>
      <c r="L727" s="2">
        <f t="shared" si="272"/>
        <v>6</v>
      </c>
      <c r="M727" s="17">
        <f t="shared" si="273"/>
        <v>6</v>
      </c>
      <c r="N727" s="12">
        <f t="shared" si="274"/>
        <v>1.0006461289999999</v>
      </c>
      <c r="O727" s="12">
        <f t="shared" ca="1" si="275"/>
        <v>1.003381785</v>
      </c>
      <c r="P727" s="17">
        <f t="shared" si="276"/>
        <v>0</v>
      </c>
      <c r="Q727" s="14">
        <f t="shared" ca="1" si="277"/>
        <v>3.3817849899999999</v>
      </c>
      <c r="R727" s="20">
        <f t="shared" si="280"/>
        <v>0</v>
      </c>
      <c r="S727" s="14">
        <f t="shared" si="284"/>
        <v>0</v>
      </c>
      <c r="T727" s="4" t="str">
        <f t="shared" si="278"/>
        <v>J=</v>
      </c>
      <c r="U727" s="29">
        <f t="shared" si="279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2">
        <f t="shared" si="283"/>
        <v>45660</v>
      </c>
      <c r="B728" s="83">
        <f t="shared" ca="1" si="265"/>
        <v>1003.9465229899999</v>
      </c>
      <c r="C728" s="14">
        <f t="shared" si="266"/>
        <v>1000</v>
      </c>
      <c r="D728" s="58">
        <f t="shared" si="281"/>
        <v>45656</v>
      </c>
      <c r="E728" s="56">
        <f ca="1">IF(D728&lt;$B$1,VLOOKUP(D728,[1]DI!$A$4:$B$15000,2,FALSE),0)</f>
        <v>0.1215</v>
      </c>
      <c r="F728" s="14">
        <f t="shared" ca="1" si="267"/>
        <v>1.00045513</v>
      </c>
      <c r="G728" s="85">
        <f t="shared" ca="1" si="268"/>
        <v>1.3894418572662399</v>
      </c>
      <c r="H728" s="85">
        <f t="shared" ca="1" si="269"/>
        <v>1.3850232683485399</v>
      </c>
      <c r="I728" s="14">
        <f t="shared" ca="1" si="270"/>
        <v>1.00319026</v>
      </c>
      <c r="J728" s="13">
        <f t="shared" si="282"/>
        <v>2.75E-2</v>
      </c>
      <c r="K728" s="29">
        <f t="shared" si="271"/>
        <v>45649</v>
      </c>
      <c r="L728" s="2">
        <f t="shared" si="272"/>
        <v>7</v>
      </c>
      <c r="M728" s="17">
        <f t="shared" si="273"/>
        <v>7</v>
      </c>
      <c r="N728" s="12">
        <f t="shared" si="274"/>
        <v>1.0007538579999999</v>
      </c>
      <c r="O728" s="12">
        <f t="shared" ca="1" si="275"/>
        <v>1.003946523</v>
      </c>
      <c r="P728" s="17">
        <f t="shared" si="276"/>
        <v>0</v>
      </c>
      <c r="Q728" s="14">
        <f t="shared" ca="1" si="277"/>
        <v>3.9465229900000001</v>
      </c>
      <c r="R728" s="20">
        <f t="shared" si="280"/>
        <v>0</v>
      </c>
      <c r="S728" s="14">
        <f t="shared" si="284"/>
        <v>0</v>
      </c>
      <c r="T728" s="4" t="str">
        <f t="shared" si="278"/>
        <v>J=</v>
      </c>
      <c r="U728" s="29">
        <f t="shared" si="279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2">
        <f t="shared" si="283"/>
        <v>45663</v>
      </c>
      <c r="B729" s="83">
        <f t="shared" ca="1" si="265"/>
        <v>1004.5115899899999</v>
      </c>
      <c r="C729" s="14">
        <f t="shared" si="266"/>
        <v>1000</v>
      </c>
      <c r="D729" s="58">
        <f t="shared" si="281"/>
        <v>45657</v>
      </c>
      <c r="E729" s="56">
        <f ca="1">IF(D729&lt;$B$1,VLOOKUP(D729,[1]DI!$A$4:$B$15000,2,FALSE),0)</f>
        <v>0.1215</v>
      </c>
      <c r="F729" s="14">
        <f t="shared" ca="1" si="267"/>
        <v>1.00045513</v>
      </c>
      <c r="G729" s="85">
        <f t="shared" ca="1" si="268"/>
        <v>1.39007423393874</v>
      </c>
      <c r="H729" s="85">
        <f t="shared" ca="1" si="269"/>
        <v>1.3850232683485399</v>
      </c>
      <c r="I729" s="14">
        <f t="shared" ca="1" si="270"/>
        <v>1.00364685</v>
      </c>
      <c r="J729" s="13">
        <f t="shared" si="282"/>
        <v>2.75E-2</v>
      </c>
      <c r="K729" s="29">
        <f t="shared" si="271"/>
        <v>45649</v>
      </c>
      <c r="L729" s="2">
        <f t="shared" si="272"/>
        <v>8</v>
      </c>
      <c r="M729" s="17">
        <f t="shared" si="273"/>
        <v>8</v>
      </c>
      <c r="N729" s="12">
        <f t="shared" si="274"/>
        <v>1.000861598</v>
      </c>
      <c r="O729" s="12">
        <f t="shared" ca="1" si="275"/>
        <v>1.0045115899999999</v>
      </c>
      <c r="P729" s="17">
        <f t="shared" si="276"/>
        <v>0</v>
      </c>
      <c r="Q729" s="14">
        <f t="shared" ca="1" si="277"/>
        <v>4.51158999</v>
      </c>
      <c r="R729" s="20">
        <f t="shared" si="280"/>
        <v>0</v>
      </c>
      <c r="S729" s="14">
        <f t="shared" si="284"/>
        <v>0</v>
      </c>
      <c r="T729" s="4" t="str">
        <f t="shared" si="278"/>
        <v>J=</v>
      </c>
      <c r="U729" s="29">
        <f t="shared" si="279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2">
        <f t="shared" si="283"/>
        <v>45664</v>
      </c>
      <c r="B730" s="83">
        <f t="shared" ca="1" si="265"/>
        <v>1005.076968</v>
      </c>
      <c r="C730" s="14">
        <f t="shared" si="266"/>
        <v>1000</v>
      </c>
      <c r="D730" s="58">
        <f t="shared" si="281"/>
        <v>45659</v>
      </c>
      <c r="E730" s="56">
        <f ca="1">IF(D730&lt;$B$1,VLOOKUP(D730,[1]DI!$A$4:$B$15000,2,FALSE),0)</f>
        <v>0.1215</v>
      </c>
      <c r="F730" s="14">
        <f t="shared" ca="1" si="267"/>
        <v>1.00045513</v>
      </c>
      <c r="G730" s="85">
        <f t="shared" ca="1" si="268"/>
        <v>1.3907068984248301</v>
      </c>
      <c r="H730" s="85">
        <f t="shared" ca="1" si="269"/>
        <v>1.3850232683485399</v>
      </c>
      <c r="I730" s="14">
        <f t="shared" ca="1" si="270"/>
        <v>1.0041036400000001</v>
      </c>
      <c r="J730" s="13">
        <f t="shared" si="282"/>
        <v>2.75E-2</v>
      </c>
      <c r="K730" s="29">
        <f t="shared" si="271"/>
        <v>45649</v>
      </c>
      <c r="L730" s="2">
        <f t="shared" si="272"/>
        <v>9</v>
      </c>
      <c r="M730" s="17">
        <f t="shared" si="273"/>
        <v>9</v>
      </c>
      <c r="N730" s="12">
        <f t="shared" si="274"/>
        <v>1.0009693500000001</v>
      </c>
      <c r="O730" s="12">
        <f t="shared" ca="1" si="275"/>
        <v>1.005076968</v>
      </c>
      <c r="P730" s="17">
        <f t="shared" si="276"/>
        <v>0</v>
      </c>
      <c r="Q730" s="14">
        <f t="shared" ca="1" si="277"/>
        <v>5.0769679999999999</v>
      </c>
      <c r="R730" s="20">
        <f t="shared" si="280"/>
        <v>0</v>
      </c>
      <c r="S730" s="14">
        <f t="shared" si="284"/>
        <v>0</v>
      </c>
      <c r="T730" s="4" t="str">
        <f t="shared" si="278"/>
        <v>J=</v>
      </c>
      <c r="U730" s="29">
        <f t="shared" si="279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2">
        <f t="shared" si="283"/>
        <v>45665</v>
      </c>
      <c r="B731" s="83">
        <f t="shared" ca="1" si="265"/>
        <v>1005.642656</v>
      </c>
      <c r="C731" s="14">
        <f t="shared" si="266"/>
        <v>1000</v>
      </c>
      <c r="D731" s="58">
        <f t="shared" si="281"/>
        <v>45660</v>
      </c>
      <c r="E731" s="56">
        <f ca="1">IF(D731&lt;$B$1,VLOOKUP(D731,[1]DI!$A$4:$B$15000,2,FALSE),0)</f>
        <v>0.1215</v>
      </c>
      <c r="F731" s="14">
        <f t="shared" ca="1" si="267"/>
        <v>1.00045513</v>
      </c>
      <c r="G731" s="85">
        <f t="shared" ca="1" si="268"/>
        <v>1.3913398508555099</v>
      </c>
      <c r="H731" s="85">
        <f t="shared" ca="1" si="269"/>
        <v>1.3850232683485399</v>
      </c>
      <c r="I731" s="14">
        <f t="shared" ca="1" si="270"/>
        <v>1.0045606300000001</v>
      </c>
      <c r="J731" s="13">
        <f t="shared" si="282"/>
        <v>2.75E-2</v>
      </c>
      <c r="K731" s="29">
        <f t="shared" si="271"/>
        <v>45649</v>
      </c>
      <c r="L731" s="2">
        <f t="shared" si="272"/>
        <v>10</v>
      </c>
      <c r="M731" s="17">
        <f t="shared" si="273"/>
        <v>10</v>
      </c>
      <c r="N731" s="12">
        <f t="shared" si="274"/>
        <v>1.0010771140000001</v>
      </c>
      <c r="O731" s="12">
        <f t="shared" ca="1" si="275"/>
        <v>1.005642656</v>
      </c>
      <c r="P731" s="17">
        <f t="shared" si="276"/>
        <v>0</v>
      </c>
      <c r="Q731" s="14">
        <f t="shared" ca="1" si="277"/>
        <v>5.6426559999999997</v>
      </c>
      <c r="R731" s="20">
        <f t="shared" si="280"/>
        <v>0</v>
      </c>
      <c r="S731" s="14">
        <f t="shared" si="284"/>
        <v>0</v>
      </c>
      <c r="T731" s="4" t="str">
        <f t="shared" si="278"/>
        <v>J=</v>
      </c>
      <c r="U731" s="29">
        <f t="shared" si="279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2">
        <f t="shared" si="283"/>
        <v>45666</v>
      </c>
      <c r="B732" s="83">
        <f t="shared" ca="1" si="265"/>
        <v>1006.208675</v>
      </c>
      <c r="C732" s="14">
        <f t="shared" si="266"/>
        <v>1000</v>
      </c>
      <c r="D732" s="58">
        <f t="shared" si="281"/>
        <v>45663</v>
      </c>
      <c r="E732" s="56">
        <f ca="1">IF(D732&lt;$B$1,VLOOKUP(D732,[1]DI!$A$4:$B$15000,2,FALSE),0)</f>
        <v>0.1215</v>
      </c>
      <c r="F732" s="14">
        <f t="shared" ca="1" si="267"/>
        <v>1.00045513</v>
      </c>
      <c r="G732" s="85">
        <f t="shared" ca="1" si="268"/>
        <v>1.39197309136183</v>
      </c>
      <c r="H732" s="85">
        <f t="shared" ca="1" si="269"/>
        <v>1.3850232683485399</v>
      </c>
      <c r="I732" s="14">
        <f t="shared" ca="1" si="270"/>
        <v>1.0050178400000001</v>
      </c>
      <c r="J732" s="13">
        <f t="shared" si="282"/>
        <v>2.75E-2</v>
      </c>
      <c r="K732" s="29">
        <f t="shared" si="271"/>
        <v>45649</v>
      </c>
      <c r="L732" s="2">
        <f t="shared" si="272"/>
        <v>11</v>
      </c>
      <c r="M732" s="17">
        <f t="shared" si="273"/>
        <v>11</v>
      </c>
      <c r="N732" s="12">
        <f t="shared" si="274"/>
        <v>1.0011848889999999</v>
      </c>
      <c r="O732" s="12">
        <f t="shared" ca="1" si="275"/>
        <v>1.0062086750000001</v>
      </c>
      <c r="P732" s="17">
        <f t="shared" si="276"/>
        <v>0</v>
      </c>
      <c r="Q732" s="14">
        <f t="shared" ca="1" si="277"/>
        <v>6.2086750000000004</v>
      </c>
      <c r="R732" s="20">
        <f t="shared" si="280"/>
        <v>0</v>
      </c>
      <c r="S732" s="14">
        <f t="shared" si="284"/>
        <v>0</v>
      </c>
      <c r="T732" s="4" t="str">
        <f t="shared" si="278"/>
        <v>J=</v>
      </c>
      <c r="U732" s="29">
        <f t="shared" si="279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2">
        <f t="shared" si="283"/>
        <v>45667</v>
      </c>
      <c r="B733" s="83">
        <f t="shared" ca="1" si="265"/>
        <v>1006.775004</v>
      </c>
      <c r="C733" s="14">
        <f t="shared" si="266"/>
        <v>1000</v>
      </c>
      <c r="D733" s="58">
        <f t="shared" si="281"/>
        <v>45664</v>
      </c>
      <c r="E733" s="56">
        <f ca="1">IF(D733&lt;$B$1,VLOOKUP(D733,[1]DI!$A$4:$B$15000,2,FALSE),0)</f>
        <v>0.1215</v>
      </c>
      <c r="F733" s="14">
        <f t="shared" ca="1" si="267"/>
        <v>1.00045513</v>
      </c>
      <c r="G733" s="85">
        <f t="shared" ca="1" si="268"/>
        <v>1.3926066200749001</v>
      </c>
      <c r="H733" s="85">
        <f t="shared" ca="1" si="269"/>
        <v>1.3850232683485399</v>
      </c>
      <c r="I733" s="14">
        <f t="shared" ca="1" si="270"/>
        <v>1.0054752499999999</v>
      </c>
      <c r="J733" s="13">
        <f t="shared" si="282"/>
        <v>2.75E-2</v>
      </c>
      <c r="K733" s="29">
        <f t="shared" si="271"/>
        <v>45649</v>
      </c>
      <c r="L733" s="2">
        <f t="shared" si="272"/>
        <v>12</v>
      </c>
      <c r="M733" s="17">
        <f t="shared" si="273"/>
        <v>12</v>
      </c>
      <c r="N733" s="12">
        <f t="shared" si="274"/>
        <v>1.001292676</v>
      </c>
      <c r="O733" s="12">
        <f t="shared" ca="1" si="275"/>
        <v>1.0067750040000001</v>
      </c>
      <c r="P733" s="17">
        <f t="shared" si="276"/>
        <v>0</v>
      </c>
      <c r="Q733" s="14">
        <f t="shared" ca="1" si="277"/>
        <v>6.775004</v>
      </c>
      <c r="R733" s="20">
        <f t="shared" si="280"/>
        <v>0</v>
      </c>
      <c r="S733" s="14">
        <f t="shared" si="284"/>
        <v>0</v>
      </c>
      <c r="T733" s="4" t="str">
        <f t="shared" si="278"/>
        <v>J=</v>
      </c>
      <c r="U733" s="29">
        <f t="shared" si="279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2">
        <f t="shared" si="283"/>
        <v>45670</v>
      </c>
      <c r="B734" s="83">
        <f t="shared" ca="1" si="265"/>
        <v>1007.3416529900001</v>
      </c>
      <c r="C734" s="14">
        <f t="shared" si="266"/>
        <v>1000</v>
      </c>
      <c r="D734" s="58">
        <f t="shared" si="281"/>
        <v>45665</v>
      </c>
      <c r="E734" s="56">
        <f ca="1">IF(D734&lt;$B$1,VLOOKUP(D734,[1]DI!$A$4:$B$15000,2,FALSE),0)</f>
        <v>0.1215</v>
      </c>
      <c r="F734" s="14">
        <f t="shared" ca="1" si="267"/>
        <v>1.00045513</v>
      </c>
      <c r="G734" s="85">
        <f t="shared" ca="1" si="268"/>
        <v>1.39324043712589</v>
      </c>
      <c r="H734" s="85">
        <f t="shared" ca="1" si="269"/>
        <v>1.3850232683485399</v>
      </c>
      <c r="I734" s="14">
        <f t="shared" ca="1" si="270"/>
        <v>1.0059328700000001</v>
      </c>
      <c r="J734" s="13">
        <f t="shared" si="282"/>
        <v>2.75E-2</v>
      </c>
      <c r="K734" s="29">
        <f t="shared" si="271"/>
        <v>45649</v>
      </c>
      <c r="L734" s="2">
        <f t="shared" si="272"/>
        <v>13</v>
      </c>
      <c r="M734" s="17">
        <f t="shared" si="273"/>
        <v>13</v>
      </c>
      <c r="N734" s="12">
        <f t="shared" si="274"/>
        <v>1.001400474</v>
      </c>
      <c r="O734" s="12">
        <f t="shared" ca="1" si="275"/>
        <v>1.0073416529999999</v>
      </c>
      <c r="P734" s="17">
        <f t="shared" si="276"/>
        <v>0</v>
      </c>
      <c r="Q734" s="14">
        <f t="shared" ca="1" si="277"/>
        <v>7.34165299</v>
      </c>
      <c r="R734" s="20">
        <f t="shared" si="280"/>
        <v>0</v>
      </c>
      <c r="S734" s="14">
        <f t="shared" si="284"/>
        <v>0</v>
      </c>
      <c r="T734" s="4" t="str">
        <f t="shared" si="278"/>
        <v>J=</v>
      </c>
      <c r="U734" s="29">
        <f t="shared" si="279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2">
        <f t="shared" si="283"/>
        <v>45671</v>
      </c>
      <c r="B735" s="83">
        <f t="shared" ca="1" si="265"/>
        <v>1007.90862399</v>
      </c>
      <c r="C735" s="14">
        <f t="shared" si="266"/>
        <v>1000</v>
      </c>
      <c r="D735" s="58">
        <f t="shared" si="281"/>
        <v>45666</v>
      </c>
      <c r="E735" s="56">
        <f ca="1">IF(D735&lt;$B$1,VLOOKUP(D735,[1]DI!$A$4:$B$15000,2,FALSE),0)</f>
        <v>0.1215</v>
      </c>
      <c r="F735" s="14">
        <f t="shared" ca="1" si="267"/>
        <v>1.00045513</v>
      </c>
      <c r="G735" s="85">
        <f t="shared" ca="1" si="268"/>
        <v>1.3938745426460399</v>
      </c>
      <c r="H735" s="85">
        <f t="shared" ca="1" si="269"/>
        <v>1.3850232683485399</v>
      </c>
      <c r="I735" s="14">
        <f t="shared" ca="1" si="270"/>
        <v>1.0063907000000001</v>
      </c>
      <c r="J735" s="13">
        <f t="shared" si="282"/>
        <v>2.75E-2</v>
      </c>
      <c r="K735" s="29">
        <f t="shared" si="271"/>
        <v>45649</v>
      </c>
      <c r="L735" s="2">
        <f t="shared" si="272"/>
        <v>14</v>
      </c>
      <c r="M735" s="17">
        <f t="shared" si="273"/>
        <v>14</v>
      </c>
      <c r="N735" s="12">
        <f t="shared" si="274"/>
        <v>1.0015082850000001</v>
      </c>
      <c r="O735" s="12">
        <f t="shared" ca="1" si="275"/>
        <v>1.0079086239999999</v>
      </c>
      <c r="P735" s="17">
        <f t="shared" si="276"/>
        <v>0</v>
      </c>
      <c r="Q735" s="14">
        <f t="shared" ca="1" si="277"/>
        <v>7.9086239899999997</v>
      </c>
      <c r="R735" s="20">
        <f t="shared" si="280"/>
        <v>0</v>
      </c>
      <c r="S735" s="14">
        <f t="shared" si="284"/>
        <v>0</v>
      </c>
      <c r="T735" s="4" t="str">
        <f t="shared" si="278"/>
        <v>J=</v>
      </c>
      <c r="U735" s="29">
        <f t="shared" si="279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2">
        <f t="shared" si="283"/>
        <v>45672</v>
      </c>
      <c r="B736" s="83">
        <f t="shared" ca="1" si="265"/>
        <v>1008.47591399</v>
      </c>
      <c r="C736" s="14">
        <f t="shared" si="266"/>
        <v>1000</v>
      </c>
      <c r="D736" s="58">
        <f t="shared" si="281"/>
        <v>45667</v>
      </c>
      <c r="E736" s="56">
        <f ca="1">IF(D736&lt;$B$1,VLOOKUP(D736,[1]DI!$A$4:$B$15000,2,FALSE),0)</f>
        <v>0.1215</v>
      </c>
      <c r="F736" s="14">
        <f t="shared" ca="1" si="267"/>
        <v>1.00045513</v>
      </c>
      <c r="G736" s="85">
        <f t="shared" ca="1" si="268"/>
        <v>1.3945089367666299</v>
      </c>
      <c r="H736" s="85">
        <f t="shared" ca="1" si="269"/>
        <v>1.3850232683485399</v>
      </c>
      <c r="I736" s="14">
        <f t="shared" ca="1" si="270"/>
        <v>1.0068487399999999</v>
      </c>
      <c r="J736" s="13">
        <f t="shared" si="282"/>
        <v>2.75E-2</v>
      </c>
      <c r="K736" s="29">
        <f t="shared" si="271"/>
        <v>45649</v>
      </c>
      <c r="L736" s="2">
        <f t="shared" si="272"/>
        <v>15</v>
      </c>
      <c r="M736" s="17">
        <f t="shared" si="273"/>
        <v>15</v>
      </c>
      <c r="N736" s="12">
        <f t="shared" si="274"/>
        <v>1.001616106</v>
      </c>
      <c r="O736" s="12">
        <f t="shared" ca="1" si="275"/>
        <v>1.0084759139999999</v>
      </c>
      <c r="P736" s="17">
        <f t="shared" si="276"/>
        <v>0</v>
      </c>
      <c r="Q736" s="14">
        <f t="shared" ca="1" si="277"/>
        <v>8.4759139900000005</v>
      </c>
      <c r="R736" s="20">
        <f t="shared" si="280"/>
        <v>0</v>
      </c>
      <c r="S736" s="14">
        <f t="shared" si="284"/>
        <v>0</v>
      </c>
      <c r="T736" s="4" t="str">
        <f t="shared" si="278"/>
        <v>J=</v>
      </c>
      <c r="U736" s="29">
        <f t="shared" si="279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2">
        <f t="shared" si="283"/>
        <v>45673</v>
      </c>
      <c r="B737" s="83">
        <f t="shared" ca="1" si="265"/>
        <v>1009.04352599</v>
      </c>
      <c r="C737" s="14">
        <f t="shared" si="266"/>
        <v>1000</v>
      </c>
      <c r="D737" s="58">
        <f t="shared" si="281"/>
        <v>45670</v>
      </c>
      <c r="E737" s="56">
        <f ca="1">IF(D737&lt;$B$1,VLOOKUP(D737,[1]DI!$A$4:$B$15000,2,FALSE),0)</f>
        <v>0.1215</v>
      </c>
      <c r="F737" s="14">
        <f t="shared" ca="1" si="267"/>
        <v>1.00045513</v>
      </c>
      <c r="G737" s="85">
        <f t="shared" ca="1" si="268"/>
        <v>1.3951436196190199</v>
      </c>
      <c r="H737" s="85">
        <f t="shared" ca="1" si="269"/>
        <v>1.3850232683485399</v>
      </c>
      <c r="I737" s="14">
        <f t="shared" ca="1" si="270"/>
        <v>1.00730699</v>
      </c>
      <c r="J737" s="13">
        <f t="shared" si="282"/>
        <v>2.75E-2</v>
      </c>
      <c r="K737" s="29">
        <f t="shared" si="271"/>
        <v>45649</v>
      </c>
      <c r="L737" s="2">
        <f t="shared" si="272"/>
        <v>16</v>
      </c>
      <c r="M737" s="17">
        <f t="shared" si="273"/>
        <v>16</v>
      </c>
      <c r="N737" s="12">
        <f t="shared" si="274"/>
        <v>1.0017239389999999</v>
      </c>
      <c r="O737" s="12">
        <f t="shared" ca="1" si="275"/>
        <v>1.0090435259999999</v>
      </c>
      <c r="P737" s="17">
        <f t="shared" si="276"/>
        <v>0</v>
      </c>
      <c r="Q737" s="14">
        <f t="shared" ca="1" si="277"/>
        <v>9.0435259899999991</v>
      </c>
      <c r="R737" s="20">
        <f t="shared" si="280"/>
        <v>0</v>
      </c>
      <c r="S737" s="14">
        <f t="shared" si="284"/>
        <v>0</v>
      </c>
      <c r="T737" s="4" t="str">
        <f t="shared" si="278"/>
        <v>J=</v>
      </c>
      <c r="U737" s="29">
        <f t="shared" si="279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2">
        <f t="shared" si="283"/>
        <v>45674</v>
      </c>
      <c r="B738" s="83">
        <f t="shared" ca="1" si="265"/>
        <v>1009.611459</v>
      </c>
      <c r="C738" s="14">
        <f t="shared" si="266"/>
        <v>1000</v>
      </c>
      <c r="D738" s="58">
        <f t="shared" si="281"/>
        <v>45671</v>
      </c>
      <c r="E738" s="56">
        <f ca="1">IF(D738&lt;$B$1,VLOOKUP(D738,[1]DI!$A$4:$B$15000,2,FALSE),0)</f>
        <v>0.1215</v>
      </c>
      <c r="F738" s="14">
        <f t="shared" ca="1" si="267"/>
        <v>1.00045513</v>
      </c>
      <c r="G738" s="85">
        <f t="shared" ca="1" si="268"/>
        <v>1.3957785913346199</v>
      </c>
      <c r="H738" s="85">
        <f t="shared" ca="1" si="269"/>
        <v>1.3850232683485399</v>
      </c>
      <c r="I738" s="14">
        <f t="shared" ca="1" si="270"/>
        <v>1.00776545</v>
      </c>
      <c r="J738" s="13">
        <f t="shared" si="282"/>
        <v>2.75E-2</v>
      </c>
      <c r="K738" s="29">
        <f t="shared" si="271"/>
        <v>45649</v>
      </c>
      <c r="L738" s="2">
        <f t="shared" si="272"/>
        <v>17</v>
      </c>
      <c r="M738" s="17">
        <f t="shared" si="273"/>
        <v>17</v>
      </c>
      <c r="N738" s="12">
        <f t="shared" si="274"/>
        <v>1.0018317839999999</v>
      </c>
      <c r="O738" s="12">
        <f t="shared" ca="1" si="275"/>
        <v>1.009611459</v>
      </c>
      <c r="P738" s="17">
        <f t="shared" si="276"/>
        <v>0</v>
      </c>
      <c r="Q738" s="14">
        <f t="shared" ca="1" si="277"/>
        <v>9.611459</v>
      </c>
      <c r="R738" s="20">
        <f t="shared" si="280"/>
        <v>0</v>
      </c>
      <c r="S738" s="14">
        <f t="shared" si="284"/>
        <v>0</v>
      </c>
      <c r="T738" s="4" t="str">
        <f t="shared" si="278"/>
        <v>J=</v>
      </c>
      <c r="U738" s="29">
        <f t="shared" si="279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2">
        <f t="shared" si="283"/>
        <v>45677</v>
      </c>
      <c r="B739" s="83">
        <f t="shared" ca="1" si="265"/>
        <v>1010.17970299</v>
      </c>
      <c r="C739" s="14">
        <f t="shared" si="266"/>
        <v>1000</v>
      </c>
      <c r="D739" s="58">
        <f t="shared" si="281"/>
        <v>45672</v>
      </c>
      <c r="E739" s="56">
        <f ca="1">IF(D739&lt;$B$1,VLOOKUP(D739,[1]DI!$A$4:$B$15000,2,FALSE),0)</f>
        <v>0.1215</v>
      </c>
      <c r="F739" s="14">
        <f t="shared" ca="1" si="267"/>
        <v>1.00045513</v>
      </c>
      <c r="G739" s="85">
        <f t="shared" ca="1" si="268"/>
        <v>1.3964138520448901</v>
      </c>
      <c r="H739" s="85">
        <f t="shared" ca="1" si="269"/>
        <v>1.3850232683485399</v>
      </c>
      <c r="I739" s="14">
        <f t="shared" ca="1" si="270"/>
        <v>1.00822411</v>
      </c>
      <c r="J739" s="13">
        <f t="shared" si="282"/>
        <v>2.75E-2</v>
      </c>
      <c r="K739" s="29">
        <f t="shared" si="271"/>
        <v>45649</v>
      </c>
      <c r="L739" s="2">
        <f t="shared" si="272"/>
        <v>18</v>
      </c>
      <c r="M739" s="17">
        <f t="shared" si="273"/>
        <v>18</v>
      </c>
      <c r="N739" s="12">
        <f t="shared" si="274"/>
        <v>1.0019396410000001</v>
      </c>
      <c r="O739" s="12">
        <f t="shared" ca="1" si="275"/>
        <v>1.0101797029999999</v>
      </c>
      <c r="P739" s="17">
        <f t="shared" si="276"/>
        <v>0</v>
      </c>
      <c r="Q739" s="14">
        <f t="shared" ca="1" si="277"/>
        <v>10.179702989999999</v>
      </c>
      <c r="R739" s="20">
        <f t="shared" si="280"/>
        <v>0</v>
      </c>
      <c r="S739" s="14">
        <f t="shared" si="284"/>
        <v>0</v>
      </c>
      <c r="T739" s="4" t="str">
        <f t="shared" si="278"/>
        <v>J=</v>
      </c>
      <c r="U739" s="29">
        <f t="shared" si="279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2">
        <f t="shared" si="283"/>
        <v>45678</v>
      </c>
      <c r="B740" s="83">
        <f t="shared" ca="1" si="265"/>
        <v>1010.7482670000001</v>
      </c>
      <c r="C740" s="14">
        <f t="shared" si="266"/>
        <v>1000</v>
      </c>
      <c r="D740" s="58">
        <f t="shared" si="281"/>
        <v>45673</v>
      </c>
      <c r="E740" s="56">
        <f ca="1">IF(D740&lt;$B$1,VLOOKUP(D740,[1]DI!$A$4:$B$15000,2,FALSE),0)</f>
        <v>0.1215</v>
      </c>
      <c r="F740" s="14">
        <f t="shared" ca="1" si="267"/>
        <v>1.00045513</v>
      </c>
      <c r="G740" s="85">
        <f t="shared" ca="1" si="268"/>
        <v>1.3970494018813699</v>
      </c>
      <c r="H740" s="85">
        <f t="shared" ca="1" si="269"/>
        <v>1.3850232683485399</v>
      </c>
      <c r="I740" s="14">
        <f t="shared" ca="1" si="270"/>
        <v>1.0086829799999999</v>
      </c>
      <c r="J740" s="13">
        <f t="shared" si="282"/>
        <v>2.75E-2</v>
      </c>
      <c r="K740" s="29">
        <f t="shared" si="271"/>
        <v>45649</v>
      </c>
      <c r="L740" s="2">
        <f t="shared" si="272"/>
        <v>19</v>
      </c>
      <c r="M740" s="17">
        <f t="shared" si="273"/>
        <v>19</v>
      </c>
      <c r="N740" s="12">
        <f t="shared" si="274"/>
        <v>1.0020475090000001</v>
      </c>
      <c r="O740" s="12">
        <f t="shared" ca="1" si="275"/>
        <v>1.0107482670000001</v>
      </c>
      <c r="P740" s="17">
        <f t="shared" si="276"/>
        <v>0</v>
      </c>
      <c r="Q740" s="14">
        <f t="shared" ca="1" si="277"/>
        <v>10.748267</v>
      </c>
      <c r="R740" s="20">
        <f t="shared" si="280"/>
        <v>0</v>
      </c>
      <c r="S740" s="14">
        <f t="shared" si="284"/>
        <v>0</v>
      </c>
      <c r="T740" s="4" t="str">
        <f t="shared" si="278"/>
        <v>J=</v>
      </c>
      <c r="U740" s="29">
        <f t="shared" si="279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2">
        <f t="shared" si="283"/>
        <v>45679</v>
      </c>
      <c r="B741" s="83">
        <f t="shared" ca="1" si="265"/>
        <v>1011.317153</v>
      </c>
      <c r="C741" s="14">
        <f t="shared" si="266"/>
        <v>1000</v>
      </c>
      <c r="D741" s="58">
        <f t="shared" si="281"/>
        <v>45674</v>
      </c>
      <c r="E741" s="56">
        <f ca="1">IF(D741&lt;$B$1,VLOOKUP(D741,[1]DI!$A$4:$B$15000,2,FALSE),0)</f>
        <v>0.1215</v>
      </c>
      <c r="F741" s="14">
        <f t="shared" ca="1" si="267"/>
        <v>1.00045513</v>
      </c>
      <c r="G741" s="85">
        <f t="shared" ca="1" si="268"/>
        <v>1.3976852409756499</v>
      </c>
      <c r="H741" s="85">
        <f t="shared" ca="1" si="269"/>
        <v>1.3850232683485399</v>
      </c>
      <c r="I741" s="14">
        <f t="shared" ca="1" si="270"/>
        <v>1.0091420600000001</v>
      </c>
      <c r="J741" s="13">
        <f t="shared" si="282"/>
        <v>2.75E-2</v>
      </c>
      <c r="K741" s="29">
        <f t="shared" si="271"/>
        <v>45649</v>
      </c>
      <c r="L741" s="2">
        <f t="shared" si="272"/>
        <v>20</v>
      </c>
      <c r="M741" s="17">
        <f t="shared" si="273"/>
        <v>20</v>
      </c>
      <c r="N741" s="12">
        <f t="shared" si="274"/>
        <v>1.002155388</v>
      </c>
      <c r="O741" s="12">
        <f t="shared" ca="1" si="275"/>
        <v>1.011317153</v>
      </c>
      <c r="P741" s="17">
        <f t="shared" si="276"/>
        <v>0</v>
      </c>
      <c r="Q741" s="14">
        <f t="shared" ca="1" si="277"/>
        <v>11.317152999999999</v>
      </c>
      <c r="R741" s="20">
        <f t="shared" si="280"/>
        <v>0</v>
      </c>
      <c r="S741" s="14">
        <f t="shared" si="284"/>
        <v>0</v>
      </c>
      <c r="T741" s="4" t="str">
        <f t="shared" si="278"/>
        <v>J=</v>
      </c>
      <c r="U741" s="29">
        <f t="shared" si="279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2">
        <f t="shared" si="283"/>
        <v>45680</v>
      </c>
      <c r="B742" s="83">
        <f t="shared" ca="1" si="265"/>
        <v>1011.88637099</v>
      </c>
      <c r="C742" s="14">
        <f t="shared" si="266"/>
        <v>1000</v>
      </c>
      <c r="D742" s="58">
        <f t="shared" si="281"/>
        <v>45677</v>
      </c>
      <c r="E742" s="56">
        <f ca="1">IF(D742&lt;$B$1,VLOOKUP(D742,[1]DI!$A$4:$B$15000,2,FALSE),0)</f>
        <v>0.1215</v>
      </c>
      <c r="F742" s="14">
        <f t="shared" ca="1" si="267"/>
        <v>1.00045513</v>
      </c>
      <c r="G742" s="85">
        <f t="shared" ca="1" si="268"/>
        <v>1.3983213694593799</v>
      </c>
      <c r="H742" s="85">
        <f t="shared" ca="1" si="269"/>
        <v>1.3850232683485399</v>
      </c>
      <c r="I742" s="14">
        <f t="shared" ca="1" si="270"/>
        <v>1.00960136</v>
      </c>
      <c r="J742" s="13">
        <f t="shared" si="282"/>
        <v>2.75E-2</v>
      </c>
      <c r="K742" s="29">
        <f t="shared" si="271"/>
        <v>45649</v>
      </c>
      <c r="L742" s="2">
        <f t="shared" si="272"/>
        <v>21</v>
      </c>
      <c r="M742" s="17">
        <f t="shared" si="273"/>
        <v>21</v>
      </c>
      <c r="N742" s="12">
        <f t="shared" si="274"/>
        <v>1.00226328</v>
      </c>
      <c r="O742" s="12">
        <f t="shared" ca="1" si="275"/>
        <v>1.0118863709999999</v>
      </c>
      <c r="P742" s="17">
        <f t="shared" si="276"/>
        <v>35</v>
      </c>
      <c r="Q742" s="14">
        <f t="shared" ca="1" si="277"/>
        <v>11.88637099</v>
      </c>
      <c r="R742" s="20">
        <f t="shared" si="280"/>
        <v>0</v>
      </c>
      <c r="S742" s="14">
        <f t="shared" si="284"/>
        <v>0</v>
      </c>
      <c r="T742" s="4" t="str">
        <f t="shared" si="278"/>
        <v>J=</v>
      </c>
      <c r="U742" s="29">
        <f t="shared" si="279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2">
        <f t="shared" si="283"/>
        <v>45681</v>
      </c>
      <c r="B743" s="83">
        <f t="shared" ca="1" si="265"/>
        <v>1000.5628380000001</v>
      </c>
      <c r="C743" s="14">
        <f t="shared" si="266"/>
        <v>1000</v>
      </c>
      <c r="D743" s="58">
        <f t="shared" si="281"/>
        <v>45678</v>
      </c>
      <c r="E743" s="56">
        <f ca="1">IF(D743&lt;$B$1,VLOOKUP(D743,[1]DI!$A$4:$B$15000,2,FALSE),0)</f>
        <v>0.1215</v>
      </c>
      <c r="F743" s="14">
        <f t="shared" ca="1" si="267"/>
        <v>1.00045513</v>
      </c>
      <c r="G743" s="85">
        <f t="shared" ca="1" si="268"/>
        <v>1.39895778746426</v>
      </c>
      <c r="H743" s="85">
        <f t="shared" ca="1" si="269"/>
        <v>1.3983213694593799</v>
      </c>
      <c r="I743" s="14">
        <f t="shared" ca="1" si="270"/>
        <v>1.00045513</v>
      </c>
      <c r="J743" s="13">
        <f t="shared" si="282"/>
        <v>2.75E-2</v>
      </c>
      <c r="K743" s="29">
        <f t="shared" si="271"/>
        <v>45680</v>
      </c>
      <c r="L743" s="2">
        <f t="shared" si="272"/>
        <v>1</v>
      </c>
      <c r="M743" s="17">
        <f t="shared" si="273"/>
        <v>1</v>
      </c>
      <c r="N743" s="12">
        <f t="shared" si="274"/>
        <v>1.000107659</v>
      </c>
      <c r="O743" s="12">
        <f t="shared" ca="1" si="275"/>
        <v>1.000562838</v>
      </c>
      <c r="P743" s="17">
        <f t="shared" si="276"/>
        <v>0</v>
      </c>
      <c r="Q743" s="14">
        <f t="shared" ca="1" si="277"/>
        <v>0.56283799999999995</v>
      </c>
      <c r="R743" s="20">
        <f t="shared" si="280"/>
        <v>0</v>
      </c>
      <c r="S743" s="14">
        <f t="shared" si="284"/>
        <v>0</v>
      </c>
      <c r="T743" s="4" t="str">
        <f t="shared" si="278"/>
        <v>J=</v>
      </c>
      <c r="U743" s="29">
        <f t="shared" si="279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2">
        <f t="shared" si="283"/>
        <v>45684</v>
      </c>
      <c r="B744" s="83">
        <f t="shared" ca="1" si="265"/>
        <v>1001.125996</v>
      </c>
      <c r="C744" s="14">
        <f t="shared" si="266"/>
        <v>1000</v>
      </c>
      <c r="D744" s="58">
        <f t="shared" si="281"/>
        <v>45679</v>
      </c>
      <c r="E744" s="56">
        <f ca="1">IF(D744&lt;$B$1,VLOOKUP(D744,[1]DI!$A$4:$B$15000,2,FALSE),0)</f>
        <v>0.1215</v>
      </c>
      <c r="F744" s="14">
        <f t="shared" ca="1" si="267"/>
        <v>1.00045513</v>
      </c>
      <c r="G744" s="85">
        <f t="shared" ca="1" si="268"/>
        <v>1.39959449512207</v>
      </c>
      <c r="H744" s="85">
        <f t="shared" ca="1" si="269"/>
        <v>1.3983213694593799</v>
      </c>
      <c r="I744" s="14">
        <f t="shared" ca="1" si="270"/>
        <v>1.00091047</v>
      </c>
      <c r="J744" s="13">
        <f t="shared" si="282"/>
        <v>2.75E-2</v>
      </c>
      <c r="K744" s="29">
        <f t="shared" si="271"/>
        <v>45680</v>
      </c>
      <c r="L744" s="2">
        <f t="shared" si="272"/>
        <v>2</v>
      </c>
      <c r="M744" s="17">
        <f t="shared" si="273"/>
        <v>2</v>
      </c>
      <c r="N744" s="12">
        <f t="shared" si="274"/>
        <v>1.0002153300000001</v>
      </c>
      <c r="O744" s="12">
        <f t="shared" ca="1" si="275"/>
        <v>1.0011259960000001</v>
      </c>
      <c r="P744" s="17">
        <f t="shared" si="276"/>
        <v>0</v>
      </c>
      <c r="Q744" s="14">
        <f t="shared" ca="1" si="277"/>
        <v>1.125996</v>
      </c>
      <c r="R744" s="20">
        <f t="shared" si="280"/>
        <v>0</v>
      </c>
      <c r="S744" s="14">
        <f t="shared" si="284"/>
        <v>0</v>
      </c>
      <c r="T744" s="4" t="str">
        <f t="shared" si="278"/>
        <v>J=</v>
      </c>
      <c r="U744" s="29">
        <f t="shared" si="279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2">
        <f t="shared" si="283"/>
        <v>45685</v>
      </c>
      <c r="B745" s="83">
        <f t="shared" ca="1" si="265"/>
        <v>1001.68946299</v>
      </c>
      <c r="C745" s="14">
        <f t="shared" si="266"/>
        <v>1000</v>
      </c>
      <c r="D745" s="58">
        <f t="shared" si="281"/>
        <v>45680</v>
      </c>
      <c r="E745" s="56">
        <f ca="1">IF(D745&lt;$B$1,VLOOKUP(D745,[1]DI!$A$4:$B$15000,2,FALSE),0)</f>
        <v>0.1215</v>
      </c>
      <c r="F745" s="14">
        <f t="shared" ca="1" si="267"/>
        <v>1.00045513</v>
      </c>
      <c r="G745" s="85">
        <f t="shared" ca="1" si="268"/>
        <v>1.40023149256463</v>
      </c>
      <c r="H745" s="85">
        <f t="shared" ca="1" si="269"/>
        <v>1.3983213694593799</v>
      </c>
      <c r="I745" s="14">
        <f t="shared" ca="1" si="270"/>
        <v>1.0013660099999999</v>
      </c>
      <c r="J745" s="13">
        <f t="shared" si="282"/>
        <v>2.75E-2</v>
      </c>
      <c r="K745" s="29">
        <f t="shared" si="271"/>
        <v>45680</v>
      </c>
      <c r="L745" s="2">
        <f t="shared" si="272"/>
        <v>3</v>
      </c>
      <c r="M745" s="17">
        <f t="shared" si="273"/>
        <v>3</v>
      </c>
      <c r="N745" s="12">
        <f t="shared" si="274"/>
        <v>1.000323012</v>
      </c>
      <c r="O745" s="12">
        <f t="shared" ca="1" si="275"/>
        <v>1.0016894629999999</v>
      </c>
      <c r="P745" s="17">
        <f t="shared" si="276"/>
        <v>0</v>
      </c>
      <c r="Q745" s="14">
        <f t="shared" ca="1" si="277"/>
        <v>1.68946299</v>
      </c>
      <c r="R745" s="20">
        <f t="shared" si="280"/>
        <v>0</v>
      </c>
      <c r="S745" s="14">
        <f t="shared" si="284"/>
        <v>0</v>
      </c>
      <c r="T745" s="4" t="str">
        <f t="shared" si="278"/>
        <v>J=</v>
      </c>
      <c r="U745" s="29">
        <f t="shared" si="279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2">
        <f t="shared" si="283"/>
        <v>45686</v>
      </c>
      <c r="B746" s="83">
        <f t="shared" ca="1" si="265"/>
        <v>1002.25325099</v>
      </c>
      <c r="C746" s="14">
        <f t="shared" si="266"/>
        <v>1000</v>
      </c>
      <c r="D746" s="58">
        <f t="shared" si="281"/>
        <v>45681</v>
      </c>
      <c r="E746" s="56">
        <f ca="1">IF(D746&lt;$B$1,VLOOKUP(D746,[1]DI!$A$4:$B$15000,2,FALSE),0)</f>
        <v>0.1215</v>
      </c>
      <c r="F746" s="14">
        <f t="shared" ca="1" si="267"/>
        <v>1.00045513</v>
      </c>
      <c r="G746" s="85">
        <f t="shared" ca="1" si="268"/>
        <v>1.40086877992384</v>
      </c>
      <c r="H746" s="85">
        <f t="shared" ca="1" si="269"/>
        <v>1.3983213694593799</v>
      </c>
      <c r="I746" s="14">
        <f t="shared" ca="1" si="270"/>
        <v>1.0018217599999999</v>
      </c>
      <c r="J746" s="13">
        <f t="shared" si="282"/>
        <v>2.75E-2</v>
      </c>
      <c r="K746" s="29">
        <f t="shared" si="271"/>
        <v>45680</v>
      </c>
      <c r="L746" s="2">
        <f t="shared" si="272"/>
        <v>4</v>
      </c>
      <c r="M746" s="17">
        <f t="shared" si="273"/>
        <v>4</v>
      </c>
      <c r="N746" s="12">
        <f t="shared" si="274"/>
        <v>1.0004307059999999</v>
      </c>
      <c r="O746" s="12">
        <f t="shared" ca="1" si="275"/>
        <v>1.002253251</v>
      </c>
      <c r="P746" s="17">
        <f t="shared" si="276"/>
        <v>0</v>
      </c>
      <c r="Q746" s="14">
        <f t="shared" ca="1" si="277"/>
        <v>2.2532509900000002</v>
      </c>
      <c r="R746" s="20">
        <f t="shared" si="280"/>
        <v>0</v>
      </c>
      <c r="S746" s="14">
        <f t="shared" si="284"/>
        <v>0</v>
      </c>
      <c r="T746" s="4" t="str">
        <f t="shared" si="278"/>
        <v>J=</v>
      </c>
      <c r="U746" s="29">
        <f t="shared" si="279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2">
        <f t="shared" si="283"/>
        <v>45687</v>
      </c>
      <c r="B747" s="83">
        <f t="shared" ca="1" si="265"/>
        <v>1002.81735799</v>
      </c>
      <c r="C747" s="14">
        <f t="shared" si="266"/>
        <v>1000</v>
      </c>
      <c r="D747" s="58">
        <f t="shared" si="281"/>
        <v>45684</v>
      </c>
      <c r="E747" s="56">
        <f ca="1">IF(D747&lt;$B$1,VLOOKUP(D747,[1]DI!$A$4:$B$15000,2,FALSE),0)</f>
        <v>0.1215</v>
      </c>
      <c r="F747" s="14">
        <f t="shared" ca="1" si="267"/>
        <v>1.00045513</v>
      </c>
      <c r="G747" s="85">
        <f t="shared" ca="1" si="268"/>
        <v>1.40150635733165</v>
      </c>
      <c r="H747" s="85">
        <f t="shared" ca="1" si="269"/>
        <v>1.3983213694593799</v>
      </c>
      <c r="I747" s="14">
        <f t="shared" ca="1" si="270"/>
        <v>1.0022777199999999</v>
      </c>
      <c r="J747" s="13">
        <f t="shared" si="282"/>
        <v>2.75E-2</v>
      </c>
      <c r="K747" s="29">
        <f t="shared" si="271"/>
        <v>45680</v>
      </c>
      <c r="L747" s="2">
        <f t="shared" si="272"/>
        <v>5</v>
      </c>
      <c r="M747" s="17">
        <f t="shared" si="273"/>
        <v>5</v>
      </c>
      <c r="N747" s="12">
        <f t="shared" si="274"/>
        <v>1.000538412</v>
      </c>
      <c r="O747" s="12">
        <f t="shared" ca="1" si="275"/>
        <v>1.0028173579999999</v>
      </c>
      <c r="P747" s="17">
        <f t="shared" si="276"/>
        <v>0</v>
      </c>
      <c r="Q747" s="14">
        <f t="shared" ca="1" si="277"/>
        <v>2.8173579900000001</v>
      </c>
      <c r="R747" s="20">
        <f t="shared" si="280"/>
        <v>0</v>
      </c>
      <c r="S747" s="14">
        <f t="shared" si="284"/>
        <v>0</v>
      </c>
      <c r="T747" s="4" t="str">
        <f t="shared" si="278"/>
        <v>J=</v>
      </c>
      <c r="U747" s="29">
        <f t="shared" si="279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2">
        <f t="shared" si="283"/>
        <v>45688</v>
      </c>
      <c r="B748" s="83">
        <f t="shared" ca="1" si="265"/>
        <v>1003.38178499</v>
      </c>
      <c r="C748" s="14">
        <f t="shared" si="266"/>
        <v>1000</v>
      </c>
      <c r="D748" s="58">
        <f t="shared" si="281"/>
        <v>45685</v>
      </c>
      <c r="E748" s="56">
        <f ca="1">IF(D748&lt;$B$1,VLOOKUP(D748,[1]DI!$A$4:$B$15000,2,FALSE),0)</f>
        <v>0.1215</v>
      </c>
      <c r="F748" s="14">
        <f t="shared" ca="1" si="267"/>
        <v>1.00045513</v>
      </c>
      <c r="G748" s="85">
        <f t="shared" ca="1" si="268"/>
        <v>1.40214422492006</v>
      </c>
      <c r="H748" s="85">
        <f t="shared" ca="1" si="269"/>
        <v>1.3983213694593799</v>
      </c>
      <c r="I748" s="14">
        <f t="shared" ca="1" si="270"/>
        <v>1.00273389</v>
      </c>
      <c r="J748" s="13">
        <f t="shared" si="282"/>
        <v>2.75E-2</v>
      </c>
      <c r="K748" s="29">
        <f t="shared" si="271"/>
        <v>45680</v>
      </c>
      <c r="L748" s="2">
        <f t="shared" si="272"/>
        <v>6</v>
      </c>
      <c r="M748" s="17">
        <f t="shared" si="273"/>
        <v>6</v>
      </c>
      <c r="N748" s="12">
        <f t="shared" si="274"/>
        <v>1.0006461289999999</v>
      </c>
      <c r="O748" s="12">
        <f t="shared" ca="1" si="275"/>
        <v>1.003381785</v>
      </c>
      <c r="P748" s="17">
        <f t="shared" si="276"/>
        <v>0</v>
      </c>
      <c r="Q748" s="14">
        <f t="shared" ca="1" si="277"/>
        <v>3.3817849899999999</v>
      </c>
      <c r="R748" s="20">
        <f t="shared" si="280"/>
        <v>0</v>
      </c>
      <c r="S748" s="14">
        <f t="shared" si="284"/>
        <v>0</v>
      </c>
      <c r="T748" s="4" t="str">
        <f t="shared" si="278"/>
        <v>J=</v>
      </c>
      <c r="U748" s="29">
        <f t="shared" si="279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2">
        <f t="shared" si="283"/>
        <v>45691</v>
      </c>
      <c r="B749" s="83">
        <f t="shared" ca="1" si="265"/>
        <v>1003.9465229899999</v>
      </c>
      <c r="C749" s="14">
        <f t="shared" si="266"/>
        <v>1000</v>
      </c>
      <c r="D749" s="58">
        <f t="shared" si="281"/>
        <v>45686</v>
      </c>
      <c r="E749" s="56">
        <f ca="1">IF(D749&lt;$B$1,VLOOKUP(D749,[1]DI!$A$4:$B$15000,2,FALSE),0)</f>
        <v>0.1215</v>
      </c>
      <c r="F749" s="14">
        <f t="shared" ca="1" si="267"/>
        <v>1.00045513</v>
      </c>
      <c r="G749" s="85">
        <f t="shared" ca="1" si="268"/>
        <v>1.4027823828211501</v>
      </c>
      <c r="H749" s="85">
        <f t="shared" ca="1" si="269"/>
        <v>1.3983213694593799</v>
      </c>
      <c r="I749" s="14">
        <f t="shared" ca="1" si="270"/>
        <v>1.00319026</v>
      </c>
      <c r="J749" s="13">
        <f t="shared" si="282"/>
        <v>2.75E-2</v>
      </c>
      <c r="K749" s="29">
        <f t="shared" si="271"/>
        <v>45680</v>
      </c>
      <c r="L749" s="2">
        <f t="shared" si="272"/>
        <v>7</v>
      </c>
      <c r="M749" s="17">
        <f t="shared" si="273"/>
        <v>7</v>
      </c>
      <c r="N749" s="12">
        <f t="shared" si="274"/>
        <v>1.0007538579999999</v>
      </c>
      <c r="O749" s="12">
        <f t="shared" ca="1" si="275"/>
        <v>1.003946523</v>
      </c>
      <c r="P749" s="17">
        <f t="shared" si="276"/>
        <v>0</v>
      </c>
      <c r="Q749" s="14">
        <f t="shared" ca="1" si="277"/>
        <v>3.9465229900000001</v>
      </c>
      <c r="R749" s="20">
        <f t="shared" si="280"/>
        <v>0</v>
      </c>
      <c r="S749" s="14">
        <f t="shared" si="284"/>
        <v>0</v>
      </c>
      <c r="T749" s="4" t="str">
        <f t="shared" si="278"/>
        <v>J=</v>
      </c>
      <c r="U749" s="29">
        <f t="shared" si="279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2">
        <f t="shared" si="283"/>
        <v>45692</v>
      </c>
      <c r="B750" s="83">
        <f t="shared" ca="1" si="265"/>
        <v>1004.5115899899999</v>
      </c>
      <c r="C750" s="14">
        <f t="shared" si="266"/>
        <v>1000</v>
      </c>
      <c r="D750" s="58">
        <f t="shared" si="281"/>
        <v>45687</v>
      </c>
      <c r="E750" s="56">
        <f ca="1">IF(D750&lt;$B$1,VLOOKUP(D750,[1]DI!$A$4:$B$15000,2,FALSE),0)</f>
        <v>0.13150000000000001</v>
      </c>
      <c r="F750" s="14">
        <f t="shared" ca="1" si="267"/>
        <v>1.0004903700000001</v>
      </c>
      <c r="G750" s="85">
        <f t="shared" ca="1" si="268"/>
        <v>1.40342083116704</v>
      </c>
      <c r="H750" s="85">
        <f t="shared" ca="1" si="269"/>
        <v>1.3983213694593799</v>
      </c>
      <c r="I750" s="14">
        <f t="shared" ca="1" si="270"/>
        <v>1.00364685</v>
      </c>
      <c r="J750" s="13">
        <f t="shared" si="282"/>
        <v>2.75E-2</v>
      </c>
      <c r="K750" s="29">
        <f t="shared" si="271"/>
        <v>45680</v>
      </c>
      <c r="L750" s="2">
        <f t="shared" si="272"/>
        <v>8</v>
      </c>
      <c r="M750" s="17">
        <f t="shared" si="273"/>
        <v>8</v>
      </c>
      <c r="N750" s="12">
        <f t="shared" si="274"/>
        <v>1.000861598</v>
      </c>
      <c r="O750" s="12">
        <f t="shared" ca="1" si="275"/>
        <v>1.0045115899999999</v>
      </c>
      <c r="P750" s="17">
        <f t="shared" si="276"/>
        <v>0</v>
      </c>
      <c r="Q750" s="14">
        <f t="shared" ca="1" si="277"/>
        <v>4.51158999</v>
      </c>
      <c r="R750" s="20">
        <f t="shared" si="280"/>
        <v>0</v>
      </c>
      <c r="S750" s="14">
        <f t="shared" si="284"/>
        <v>0</v>
      </c>
      <c r="T750" s="4" t="str">
        <f t="shared" si="278"/>
        <v>J=</v>
      </c>
      <c r="U750" s="29">
        <f t="shared" si="279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2">
        <f t="shared" si="283"/>
        <v>45693</v>
      </c>
      <c r="B751" s="83">
        <f t="shared" ca="1" si="265"/>
        <v>1005.11236199</v>
      </c>
      <c r="C751" s="14">
        <f t="shared" si="266"/>
        <v>1000</v>
      </c>
      <c r="D751" s="58">
        <f t="shared" si="281"/>
        <v>45688</v>
      </c>
      <c r="E751" s="56">
        <f ca="1">IF(D751&lt;$B$1,VLOOKUP(D751,[1]DI!$A$4:$B$15000,2,FALSE),0)</f>
        <v>0.13150000000000001</v>
      </c>
      <c r="F751" s="14">
        <f t="shared" ca="1" si="267"/>
        <v>1.0004903700000001</v>
      </c>
      <c r="G751" s="85">
        <f t="shared" ca="1" si="268"/>
        <v>1.40410902664002</v>
      </c>
      <c r="H751" s="85">
        <f t="shared" ca="1" si="269"/>
        <v>1.3983213694593799</v>
      </c>
      <c r="I751" s="14">
        <f t="shared" ca="1" si="270"/>
        <v>1.0041389999999999</v>
      </c>
      <c r="J751" s="13">
        <f t="shared" si="282"/>
        <v>2.75E-2</v>
      </c>
      <c r="K751" s="29">
        <f t="shared" si="271"/>
        <v>45680</v>
      </c>
      <c r="L751" s="2">
        <f t="shared" si="272"/>
        <v>9</v>
      </c>
      <c r="M751" s="17">
        <f t="shared" si="273"/>
        <v>9</v>
      </c>
      <c r="N751" s="12">
        <f t="shared" si="274"/>
        <v>1.0009693500000001</v>
      </c>
      <c r="O751" s="12">
        <f t="shared" ca="1" si="275"/>
        <v>1.005112362</v>
      </c>
      <c r="P751" s="17">
        <f t="shared" si="276"/>
        <v>0</v>
      </c>
      <c r="Q751" s="14">
        <f t="shared" ca="1" si="277"/>
        <v>5.1123619900000001</v>
      </c>
      <c r="R751" s="20">
        <f t="shared" si="280"/>
        <v>0</v>
      </c>
      <c r="S751" s="14">
        <f t="shared" si="284"/>
        <v>0</v>
      </c>
      <c r="T751" s="4" t="str">
        <f t="shared" si="278"/>
        <v>J=</v>
      </c>
      <c r="U751" s="29">
        <f t="shared" si="279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2">
        <f t="shared" si="283"/>
        <v>45694</v>
      </c>
      <c r="B752" s="83">
        <f t="shared" ca="1" si="265"/>
        <v>1005.7135029900001</v>
      </c>
      <c r="C752" s="14">
        <f t="shared" si="266"/>
        <v>1000</v>
      </c>
      <c r="D752" s="58">
        <f t="shared" si="281"/>
        <v>45691</v>
      </c>
      <c r="E752" s="56">
        <f ca="1">IF(D752&lt;$B$1,VLOOKUP(D752,[1]DI!$A$4:$B$15000,2,FALSE),0)</f>
        <v>0.13150000000000001</v>
      </c>
      <c r="F752" s="14">
        <f t="shared" ca="1" si="267"/>
        <v>1.0004903700000001</v>
      </c>
      <c r="G752" s="85">
        <f t="shared" ca="1" si="268"/>
        <v>1.4047975595834099</v>
      </c>
      <c r="H752" s="85">
        <f t="shared" ca="1" si="269"/>
        <v>1.3983213694593799</v>
      </c>
      <c r="I752" s="14">
        <f t="shared" ca="1" si="270"/>
        <v>1.0046314000000001</v>
      </c>
      <c r="J752" s="13">
        <f t="shared" si="282"/>
        <v>2.75E-2</v>
      </c>
      <c r="K752" s="29">
        <f t="shared" si="271"/>
        <v>45680</v>
      </c>
      <c r="L752" s="2">
        <f t="shared" si="272"/>
        <v>10</v>
      </c>
      <c r="M752" s="17">
        <f t="shared" si="273"/>
        <v>10</v>
      </c>
      <c r="N752" s="12">
        <f t="shared" si="274"/>
        <v>1.0010771140000001</v>
      </c>
      <c r="O752" s="12">
        <f t="shared" ca="1" si="275"/>
        <v>1.005713503</v>
      </c>
      <c r="P752" s="17">
        <f t="shared" si="276"/>
        <v>0</v>
      </c>
      <c r="Q752" s="14">
        <f t="shared" ca="1" si="277"/>
        <v>5.7135029900000003</v>
      </c>
      <c r="R752" s="20">
        <f t="shared" si="280"/>
        <v>0</v>
      </c>
      <c r="S752" s="14">
        <f t="shared" si="284"/>
        <v>0</v>
      </c>
      <c r="T752" s="4" t="str">
        <f t="shared" si="278"/>
        <v>J=</v>
      </c>
      <c r="U752" s="29">
        <f t="shared" si="279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2">
        <f t="shared" si="283"/>
        <v>45695</v>
      </c>
      <c r="B753" s="83">
        <f t="shared" ca="1" si="265"/>
        <v>1006.3150000000001</v>
      </c>
      <c r="C753" s="14">
        <f t="shared" si="266"/>
        <v>1000</v>
      </c>
      <c r="D753" s="58">
        <f t="shared" si="281"/>
        <v>45692</v>
      </c>
      <c r="E753" s="56">
        <f ca="1">IF(D753&lt;$B$1,VLOOKUP(D753,[1]DI!$A$4:$B$15000,2,FALSE),0)</f>
        <v>0.13150000000000001</v>
      </c>
      <c r="F753" s="14">
        <f t="shared" ca="1" si="267"/>
        <v>1.0004903700000001</v>
      </c>
      <c r="G753" s="85">
        <f t="shared" ca="1" si="268"/>
        <v>1.4054864301626999</v>
      </c>
      <c r="H753" s="85">
        <f t="shared" ca="1" si="269"/>
        <v>1.3983213694593799</v>
      </c>
      <c r="I753" s="14">
        <f t="shared" ca="1" si="270"/>
        <v>1.0051240400000001</v>
      </c>
      <c r="J753" s="13">
        <f t="shared" si="282"/>
        <v>2.75E-2</v>
      </c>
      <c r="K753" s="29">
        <f t="shared" si="271"/>
        <v>45680</v>
      </c>
      <c r="L753" s="2">
        <f t="shared" si="272"/>
        <v>11</v>
      </c>
      <c r="M753" s="17">
        <f t="shared" si="273"/>
        <v>11</v>
      </c>
      <c r="N753" s="12">
        <f t="shared" si="274"/>
        <v>1.0011848889999999</v>
      </c>
      <c r="O753" s="12">
        <f t="shared" ca="1" si="275"/>
        <v>1.0063150000000001</v>
      </c>
      <c r="P753" s="17">
        <f t="shared" si="276"/>
        <v>0</v>
      </c>
      <c r="Q753" s="14">
        <f t="shared" ca="1" si="277"/>
        <v>6.3150000000000004</v>
      </c>
      <c r="R753" s="20">
        <f t="shared" si="280"/>
        <v>0</v>
      </c>
      <c r="S753" s="14">
        <f t="shared" si="284"/>
        <v>0</v>
      </c>
      <c r="T753" s="4" t="str">
        <f t="shared" si="278"/>
        <v>J=</v>
      </c>
      <c r="U753" s="29">
        <f t="shared" si="279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2">
        <f t="shared" si="283"/>
        <v>45698</v>
      </c>
      <c r="B754" s="83">
        <f t="shared" ca="1" si="265"/>
        <v>1006.91686699</v>
      </c>
      <c r="C754" s="14">
        <f t="shared" si="266"/>
        <v>1000</v>
      </c>
      <c r="D754" s="58">
        <f t="shared" si="281"/>
        <v>45693</v>
      </c>
      <c r="E754" s="56">
        <f ca="1">IF(D754&lt;$B$1,VLOOKUP(D754,[1]DI!$A$4:$B$15000,2,FALSE),0)</f>
        <v>0.13150000000000001</v>
      </c>
      <c r="F754" s="14">
        <f t="shared" ca="1" si="267"/>
        <v>1.0004903700000001</v>
      </c>
      <c r="G754" s="85">
        <f t="shared" ca="1" si="268"/>
        <v>1.4061756385434601</v>
      </c>
      <c r="H754" s="85">
        <f t="shared" ca="1" si="269"/>
        <v>1.3983213694593799</v>
      </c>
      <c r="I754" s="14">
        <f t="shared" ca="1" si="270"/>
        <v>1.00561693</v>
      </c>
      <c r="J754" s="13">
        <f t="shared" si="282"/>
        <v>2.75E-2</v>
      </c>
      <c r="K754" s="29">
        <f t="shared" si="271"/>
        <v>45680</v>
      </c>
      <c r="L754" s="2">
        <f t="shared" si="272"/>
        <v>12</v>
      </c>
      <c r="M754" s="17">
        <f t="shared" si="273"/>
        <v>12</v>
      </c>
      <c r="N754" s="12">
        <f t="shared" si="274"/>
        <v>1.001292676</v>
      </c>
      <c r="O754" s="12">
        <f t="shared" ca="1" si="275"/>
        <v>1.0069168669999999</v>
      </c>
      <c r="P754" s="17">
        <f t="shared" si="276"/>
        <v>0</v>
      </c>
      <c r="Q754" s="14">
        <f t="shared" ca="1" si="277"/>
        <v>6.9168669899999999</v>
      </c>
      <c r="R754" s="20">
        <f t="shared" si="280"/>
        <v>0</v>
      </c>
      <c r="S754" s="14">
        <f t="shared" si="284"/>
        <v>0</v>
      </c>
      <c r="T754" s="4" t="str">
        <f t="shared" si="278"/>
        <v>J=</v>
      </c>
      <c r="U754" s="29">
        <f t="shared" si="279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2">
        <f t="shared" si="283"/>
        <v>45699</v>
      </c>
      <c r="B755" s="83">
        <f t="shared" ca="1" si="265"/>
        <v>1007.519081</v>
      </c>
      <c r="C755" s="14">
        <f t="shared" si="266"/>
        <v>1000</v>
      </c>
      <c r="D755" s="58">
        <f t="shared" si="281"/>
        <v>45694</v>
      </c>
      <c r="E755" s="56">
        <f ca="1">IF(D755&lt;$B$1,VLOOKUP(D755,[1]DI!$A$4:$B$15000,2,FALSE),0)</f>
        <v>0.13150000000000001</v>
      </c>
      <c r="F755" s="14">
        <f t="shared" ca="1" si="267"/>
        <v>1.0004903700000001</v>
      </c>
      <c r="G755" s="85">
        <f t="shared" ca="1" si="268"/>
        <v>1.4068651848913301</v>
      </c>
      <c r="H755" s="85">
        <f t="shared" ca="1" si="269"/>
        <v>1.3983213694593799</v>
      </c>
      <c r="I755" s="14">
        <f t="shared" ca="1" si="270"/>
        <v>1.00611005</v>
      </c>
      <c r="J755" s="13">
        <f t="shared" si="282"/>
        <v>2.75E-2</v>
      </c>
      <c r="K755" s="29">
        <f t="shared" si="271"/>
        <v>45680</v>
      </c>
      <c r="L755" s="2">
        <f t="shared" si="272"/>
        <v>13</v>
      </c>
      <c r="M755" s="17">
        <f t="shared" si="273"/>
        <v>13</v>
      </c>
      <c r="N755" s="12">
        <f t="shared" si="274"/>
        <v>1.001400474</v>
      </c>
      <c r="O755" s="12">
        <f t="shared" ca="1" si="275"/>
        <v>1.0075190810000001</v>
      </c>
      <c r="P755" s="17">
        <f t="shared" si="276"/>
        <v>0</v>
      </c>
      <c r="Q755" s="14">
        <f t="shared" ca="1" si="277"/>
        <v>7.5190809999999999</v>
      </c>
      <c r="R755" s="20">
        <f t="shared" si="280"/>
        <v>0</v>
      </c>
      <c r="S755" s="14">
        <f t="shared" si="284"/>
        <v>0</v>
      </c>
      <c r="T755" s="4" t="str">
        <f t="shared" si="278"/>
        <v>J=</v>
      </c>
      <c r="U755" s="29">
        <f t="shared" si="279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2">
        <f t="shared" si="283"/>
        <v>45700</v>
      </c>
      <c r="B756" s="83">
        <f t="shared" ca="1" si="265"/>
        <v>1008.121665</v>
      </c>
      <c r="C756" s="14">
        <f t="shared" si="266"/>
        <v>1000</v>
      </c>
      <c r="D756" s="58">
        <f t="shared" si="281"/>
        <v>45695</v>
      </c>
      <c r="E756" s="56">
        <f ca="1">IF(D756&lt;$B$1,VLOOKUP(D756,[1]DI!$A$4:$B$15000,2,FALSE),0)</f>
        <v>0.13150000000000001</v>
      </c>
      <c r="F756" s="14">
        <f t="shared" ca="1" si="267"/>
        <v>1.0004903700000001</v>
      </c>
      <c r="G756" s="85">
        <f t="shared" ca="1" si="268"/>
        <v>1.40755506937205</v>
      </c>
      <c r="H756" s="85">
        <f t="shared" ca="1" si="269"/>
        <v>1.3983213694593799</v>
      </c>
      <c r="I756" s="14">
        <f t="shared" ca="1" si="270"/>
        <v>1.00660342</v>
      </c>
      <c r="J756" s="13">
        <f t="shared" si="282"/>
        <v>2.75E-2</v>
      </c>
      <c r="K756" s="29">
        <f t="shared" si="271"/>
        <v>45680</v>
      </c>
      <c r="L756" s="2">
        <f t="shared" si="272"/>
        <v>14</v>
      </c>
      <c r="M756" s="17">
        <f t="shared" si="273"/>
        <v>14</v>
      </c>
      <c r="N756" s="12">
        <f t="shared" si="274"/>
        <v>1.0015082850000001</v>
      </c>
      <c r="O756" s="12">
        <f t="shared" ca="1" si="275"/>
        <v>1.008121665</v>
      </c>
      <c r="P756" s="17">
        <f t="shared" si="276"/>
        <v>0</v>
      </c>
      <c r="Q756" s="14">
        <f t="shared" ca="1" si="277"/>
        <v>8.1216650000000001</v>
      </c>
      <c r="R756" s="20">
        <f t="shared" si="280"/>
        <v>0</v>
      </c>
      <c r="S756" s="14">
        <f t="shared" si="284"/>
        <v>0</v>
      </c>
      <c r="T756" s="4" t="str">
        <f t="shared" si="278"/>
        <v>J=</v>
      </c>
      <c r="U756" s="29">
        <f t="shared" si="279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2">
        <f t="shared" si="283"/>
        <v>45701</v>
      </c>
      <c r="B757" s="83">
        <f t="shared" ca="1" si="265"/>
        <v>1008.72460599</v>
      </c>
      <c r="C757" s="14">
        <f t="shared" si="266"/>
        <v>1000</v>
      </c>
      <c r="D757" s="58">
        <f t="shared" si="281"/>
        <v>45698</v>
      </c>
      <c r="E757" s="56">
        <f ca="1">IF(D757&lt;$B$1,VLOOKUP(D757,[1]DI!$A$4:$B$15000,2,FALSE),0)</f>
        <v>0.13150000000000001</v>
      </c>
      <c r="F757" s="14">
        <f t="shared" ca="1" si="267"/>
        <v>1.0004903700000001</v>
      </c>
      <c r="G757" s="85">
        <f t="shared" ca="1" si="268"/>
        <v>1.4082452921514199</v>
      </c>
      <c r="H757" s="85">
        <f t="shared" ca="1" si="269"/>
        <v>1.3983213694593799</v>
      </c>
      <c r="I757" s="14">
        <f t="shared" ca="1" si="270"/>
        <v>1.0070970299999999</v>
      </c>
      <c r="J757" s="13">
        <f t="shared" si="282"/>
        <v>2.75E-2</v>
      </c>
      <c r="K757" s="29">
        <f t="shared" si="271"/>
        <v>45680</v>
      </c>
      <c r="L757" s="2">
        <f t="shared" si="272"/>
        <v>15</v>
      </c>
      <c r="M757" s="17">
        <f t="shared" si="273"/>
        <v>15</v>
      </c>
      <c r="N757" s="12">
        <f t="shared" si="274"/>
        <v>1.001616106</v>
      </c>
      <c r="O757" s="12">
        <f t="shared" ca="1" si="275"/>
        <v>1.0087246059999999</v>
      </c>
      <c r="P757" s="17">
        <f t="shared" si="276"/>
        <v>0</v>
      </c>
      <c r="Q757" s="14">
        <f t="shared" ca="1" si="277"/>
        <v>8.7246059900000006</v>
      </c>
      <c r="R757" s="20">
        <f t="shared" si="280"/>
        <v>0</v>
      </c>
      <c r="S757" s="14">
        <f t="shared" si="284"/>
        <v>0</v>
      </c>
      <c r="T757" s="4" t="str">
        <f t="shared" si="278"/>
        <v>J=</v>
      </c>
      <c r="U757" s="29">
        <f t="shared" si="279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2">
        <f t="shared" si="283"/>
        <v>45702</v>
      </c>
      <c r="B758" s="83">
        <f t="shared" ca="1" si="265"/>
        <v>1009.32790499</v>
      </c>
      <c r="C758" s="14">
        <f t="shared" si="266"/>
        <v>1000</v>
      </c>
      <c r="D758" s="58">
        <f t="shared" si="281"/>
        <v>45699</v>
      </c>
      <c r="E758" s="56">
        <f ca="1">IF(D758&lt;$B$1,VLOOKUP(D758,[1]DI!$A$4:$B$15000,2,FALSE),0)</f>
        <v>0.13150000000000001</v>
      </c>
      <c r="F758" s="14">
        <f t="shared" ca="1" si="267"/>
        <v>1.0004903700000001</v>
      </c>
      <c r="G758" s="85">
        <f t="shared" ca="1" si="268"/>
        <v>1.40893585339533</v>
      </c>
      <c r="H758" s="85">
        <f t="shared" ca="1" si="269"/>
        <v>1.3983213694593799</v>
      </c>
      <c r="I758" s="14">
        <f t="shared" ca="1" si="270"/>
        <v>1.00759088</v>
      </c>
      <c r="J758" s="13">
        <f t="shared" si="282"/>
        <v>2.75E-2</v>
      </c>
      <c r="K758" s="29">
        <f t="shared" si="271"/>
        <v>45680</v>
      </c>
      <c r="L758" s="2">
        <f t="shared" si="272"/>
        <v>16</v>
      </c>
      <c r="M758" s="17">
        <f t="shared" si="273"/>
        <v>16</v>
      </c>
      <c r="N758" s="12">
        <f t="shared" si="274"/>
        <v>1.0017239389999999</v>
      </c>
      <c r="O758" s="12">
        <f t="shared" ca="1" si="275"/>
        <v>1.0093279049999999</v>
      </c>
      <c r="P758" s="17">
        <f t="shared" si="276"/>
        <v>0</v>
      </c>
      <c r="Q758" s="14">
        <f t="shared" ca="1" si="277"/>
        <v>9.3279049900000004</v>
      </c>
      <c r="R758" s="20">
        <f t="shared" si="280"/>
        <v>0</v>
      </c>
      <c r="S758" s="14">
        <f t="shared" si="284"/>
        <v>0</v>
      </c>
      <c r="T758" s="4" t="str">
        <f t="shared" si="278"/>
        <v>J=</v>
      </c>
      <c r="U758" s="29">
        <f t="shared" si="279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2">
        <f t="shared" si="283"/>
        <v>45705</v>
      </c>
      <c r="B759" s="83">
        <f t="shared" ca="1" si="265"/>
        <v>1009.93156399</v>
      </c>
      <c r="C759" s="14">
        <f t="shared" si="266"/>
        <v>1000</v>
      </c>
      <c r="D759" s="58">
        <f t="shared" si="281"/>
        <v>45700</v>
      </c>
      <c r="E759" s="56">
        <f ca="1">IF(D759&lt;$B$1,VLOOKUP(D759,[1]DI!$A$4:$B$15000,2,FALSE),0)</f>
        <v>0.13150000000000001</v>
      </c>
      <c r="F759" s="14">
        <f t="shared" ca="1" si="267"/>
        <v>1.0004903700000001</v>
      </c>
      <c r="G759" s="85">
        <f t="shared" ca="1" si="268"/>
        <v>1.4096267532697599</v>
      </c>
      <c r="H759" s="85">
        <f t="shared" ca="1" si="269"/>
        <v>1.3983213694593799</v>
      </c>
      <c r="I759" s="14">
        <f t="shared" ca="1" si="270"/>
        <v>1.0080849700000001</v>
      </c>
      <c r="J759" s="13">
        <f t="shared" si="282"/>
        <v>2.75E-2</v>
      </c>
      <c r="K759" s="29">
        <f t="shared" si="271"/>
        <v>45680</v>
      </c>
      <c r="L759" s="2">
        <f t="shared" si="272"/>
        <v>17</v>
      </c>
      <c r="M759" s="17">
        <f t="shared" si="273"/>
        <v>17</v>
      </c>
      <c r="N759" s="12">
        <f t="shared" si="274"/>
        <v>1.0018317839999999</v>
      </c>
      <c r="O759" s="12">
        <f t="shared" ca="1" si="275"/>
        <v>1.0099315639999999</v>
      </c>
      <c r="P759" s="17">
        <f t="shared" si="276"/>
        <v>0</v>
      </c>
      <c r="Q759" s="14">
        <f t="shared" ca="1" si="277"/>
        <v>9.9315639900000008</v>
      </c>
      <c r="R759" s="20">
        <f t="shared" si="280"/>
        <v>0</v>
      </c>
      <c r="S759" s="14">
        <f t="shared" si="284"/>
        <v>0</v>
      </c>
      <c r="T759" s="4" t="str">
        <f t="shared" si="278"/>
        <v>J=</v>
      </c>
      <c r="U759" s="29">
        <f t="shared" si="279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2">
        <f t="shared" si="283"/>
        <v>45706</v>
      </c>
      <c r="B760" s="83">
        <f t="shared" ca="1" si="265"/>
        <v>1010.53558199</v>
      </c>
      <c r="C760" s="14">
        <f t="shared" si="266"/>
        <v>1000</v>
      </c>
      <c r="D760" s="58">
        <f t="shared" si="281"/>
        <v>45701</v>
      </c>
      <c r="E760" s="56">
        <f ca="1">IF(D760&lt;$B$1,VLOOKUP(D760,[1]DI!$A$4:$B$15000,2,FALSE),0)</f>
        <v>0.13150000000000001</v>
      </c>
      <c r="F760" s="14">
        <f t="shared" ca="1" si="267"/>
        <v>1.0004903700000001</v>
      </c>
      <c r="G760" s="85">
        <f t="shared" ca="1" si="268"/>
        <v>1.41031799194076</v>
      </c>
      <c r="H760" s="85">
        <f t="shared" ca="1" si="269"/>
        <v>1.3983213694593799</v>
      </c>
      <c r="I760" s="14">
        <f t="shared" ca="1" si="270"/>
        <v>1.0085793000000001</v>
      </c>
      <c r="J760" s="13">
        <f t="shared" si="282"/>
        <v>2.75E-2</v>
      </c>
      <c r="K760" s="29">
        <f t="shared" si="271"/>
        <v>45680</v>
      </c>
      <c r="L760" s="2">
        <f t="shared" si="272"/>
        <v>18</v>
      </c>
      <c r="M760" s="17">
        <f t="shared" si="273"/>
        <v>18</v>
      </c>
      <c r="N760" s="12">
        <f t="shared" si="274"/>
        <v>1.0019396410000001</v>
      </c>
      <c r="O760" s="12">
        <f t="shared" ca="1" si="275"/>
        <v>1.0105355819999999</v>
      </c>
      <c r="P760" s="17">
        <f t="shared" si="276"/>
        <v>0</v>
      </c>
      <c r="Q760" s="14">
        <f t="shared" ca="1" si="277"/>
        <v>10.535581990000001</v>
      </c>
      <c r="R760" s="20">
        <f t="shared" si="280"/>
        <v>0</v>
      </c>
      <c r="S760" s="14">
        <f t="shared" si="284"/>
        <v>0</v>
      </c>
      <c r="T760" s="4" t="str">
        <f t="shared" si="278"/>
        <v>J=</v>
      </c>
      <c r="U760" s="29">
        <f t="shared" si="279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2">
        <f t="shared" si="283"/>
        <v>45707</v>
      </c>
      <c r="B761" s="83">
        <f t="shared" ca="1" si="265"/>
        <v>1011.1399679899999</v>
      </c>
      <c r="C761" s="14">
        <f t="shared" si="266"/>
        <v>1000</v>
      </c>
      <c r="D761" s="58">
        <f t="shared" si="281"/>
        <v>45702</v>
      </c>
      <c r="E761" s="56">
        <f ca="1">IF(D761&lt;$B$1,VLOOKUP(D761,[1]DI!$A$4:$B$15000,2,FALSE),0)</f>
        <v>0.13150000000000001</v>
      </c>
      <c r="F761" s="14">
        <f t="shared" ca="1" si="267"/>
        <v>1.0004903700000001</v>
      </c>
      <c r="G761" s="85">
        <f t="shared" ca="1" si="268"/>
        <v>1.41100956957447</v>
      </c>
      <c r="H761" s="85">
        <f t="shared" ca="1" si="269"/>
        <v>1.3983213694593799</v>
      </c>
      <c r="I761" s="14">
        <f t="shared" ca="1" si="270"/>
        <v>1.0090738800000001</v>
      </c>
      <c r="J761" s="13">
        <f t="shared" si="282"/>
        <v>2.75E-2</v>
      </c>
      <c r="K761" s="29">
        <f t="shared" si="271"/>
        <v>45680</v>
      </c>
      <c r="L761" s="2">
        <f t="shared" si="272"/>
        <v>19</v>
      </c>
      <c r="M761" s="17">
        <f t="shared" si="273"/>
        <v>19</v>
      </c>
      <c r="N761" s="12">
        <f t="shared" si="274"/>
        <v>1.0020475090000001</v>
      </c>
      <c r="O761" s="12">
        <f t="shared" ca="1" si="275"/>
        <v>1.0111399679999999</v>
      </c>
      <c r="P761" s="17">
        <f t="shared" si="276"/>
        <v>0</v>
      </c>
      <c r="Q761" s="14">
        <f t="shared" ca="1" si="277"/>
        <v>11.139967990000001</v>
      </c>
      <c r="R761" s="20">
        <f t="shared" si="280"/>
        <v>0</v>
      </c>
      <c r="S761" s="14">
        <f t="shared" si="284"/>
        <v>0</v>
      </c>
      <c r="T761" s="4" t="str">
        <f t="shared" si="278"/>
        <v>J=</v>
      </c>
      <c r="U761" s="29">
        <f t="shared" si="279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2">
        <f t="shared" si="283"/>
        <v>45708</v>
      </c>
      <c r="B762" s="83">
        <f t="shared" ca="1" si="265"/>
        <v>1011.744712</v>
      </c>
      <c r="C762" s="14">
        <f t="shared" si="266"/>
        <v>1000</v>
      </c>
      <c r="D762" s="58">
        <f t="shared" si="281"/>
        <v>45705</v>
      </c>
      <c r="E762" s="56">
        <f ca="1">IF(D762&lt;$B$1,VLOOKUP(D762,[1]DI!$A$4:$B$15000,2,FALSE),0)</f>
        <v>0.13150000000000001</v>
      </c>
      <c r="F762" s="14">
        <f t="shared" ca="1" si="267"/>
        <v>1.0004903700000001</v>
      </c>
      <c r="G762" s="85">
        <f t="shared" ca="1" si="268"/>
        <v>1.4117014863371</v>
      </c>
      <c r="H762" s="85">
        <f t="shared" ca="1" si="269"/>
        <v>1.3983213694593799</v>
      </c>
      <c r="I762" s="14">
        <f t="shared" ca="1" si="270"/>
        <v>1.0095687</v>
      </c>
      <c r="J762" s="13">
        <f t="shared" si="282"/>
        <v>2.75E-2</v>
      </c>
      <c r="K762" s="29">
        <f t="shared" si="271"/>
        <v>45680</v>
      </c>
      <c r="L762" s="2">
        <f t="shared" si="272"/>
        <v>20</v>
      </c>
      <c r="M762" s="17">
        <f t="shared" si="273"/>
        <v>20</v>
      </c>
      <c r="N762" s="12">
        <f t="shared" si="274"/>
        <v>1.002155388</v>
      </c>
      <c r="O762" s="12">
        <f t="shared" ca="1" si="275"/>
        <v>1.011744712</v>
      </c>
      <c r="P762" s="17">
        <f t="shared" si="276"/>
        <v>0</v>
      </c>
      <c r="Q762" s="14">
        <f t="shared" ca="1" si="277"/>
        <v>11.744712</v>
      </c>
      <c r="R762" s="20">
        <f t="shared" si="280"/>
        <v>0</v>
      </c>
      <c r="S762" s="14">
        <f t="shared" si="284"/>
        <v>0</v>
      </c>
      <c r="T762" s="4" t="str">
        <f t="shared" si="278"/>
        <v>J=</v>
      </c>
      <c r="U762" s="29">
        <f t="shared" si="279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2">
        <f t="shared" si="283"/>
        <v>45709</v>
      </c>
      <c r="B763" s="83">
        <f t="shared" ca="1" si="265"/>
        <v>1012.349817</v>
      </c>
      <c r="C763" s="14">
        <f t="shared" si="266"/>
        <v>1000</v>
      </c>
      <c r="D763" s="58">
        <f t="shared" si="281"/>
        <v>45706</v>
      </c>
      <c r="E763" s="56">
        <f ca="1">IF(D763&lt;$B$1,VLOOKUP(D763,[1]DI!$A$4:$B$15000,2,FALSE),0)</f>
        <v>0.13150000000000001</v>
      </c>
      <c r="F763" s="14">
        <f t="shared" ca="1" si="267"/>
        <v>1.0004903700000001</v>
      </c>
      <c r="G763" s="85">
        <f t="shared" ca="1" si="268"/>
        <v>1.41239374239496</v>
      </c>
      <c r="H763" s="85">
        <f t="shared" ca="1" si="269"/>
        <v>1.3983213694593799</v>
      </c>
      <c r="I763" s="14">
        <f t="shared" ca="1" si="270"/>
        <v>1.01006376</v>
      </c>
      <c r="J763" s="13">
        <f t="shared" si="282"/>
        <v>2.75E-2</v>
      </c>
      <c r="K763" s="29">
        <f t="shared" si="271"/>
        <v>45680</v>
      </c>
      <c r="L763" s="2">
        <f t="shared" si="272"/>
        <v>21</v>
      </c>
      <c r="M763" s="17">
        <f t="shared" si="273"/>
        <v>21</v>
      </c>
      <c r="N763" s="12">
        <f t="shared" si="274"/>
        <v>1.00226328</v>
      </c>
      <c r="O763" s="12">
        <f t="shared" ca="1" si="275"/>
        <v>1.012349817</v>
      </c>
      <c r="P763" s="17">
        <f t="shared" si="276"/>
        <v>36</v>
      </c>
      <c r="Q763" s="14">
        <f t="shared" ca="1" si="277"/>
        <v>12.349817</v>
      </c>
      <c r="R763" s="20">
        <f t="shared" si="280"/>
        <v>0</v>
      </c>
      <c r="S763" s="14">
        <f t="shared" si="284"/>
        <v>0</v>
      </c>
      <c r="T763" s="4" t="str">
        <f t="shared" si="278"/>
        <v>J=</v>
      </c>
      <c r="U763" s="29">
        <f t="shared" si="279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2">
        <f t="shared" si="283"/>
        <v>45712</v>
      </c>
      <c r="B764" s="83">
        <f t="shared" ca="1" si="265"/>
        <v>1000.598082</v>
      </c>
      <c r="C764" s="14">
        <f t="shared" si="266"/>
        <v>1000</v>
      </c>
      <c r="D764" s="58">
        <f t="shared" si="281"/>
        <v>45707</v>
      </c>
      <c r="E764" s="56">
        <f ca="1">IF(D764&lt;$B$1,VLOOKUP(D764,[1]DI!$A$4:$B$15000,2,FALSE),0)</f>
        <v>0.13150000000000001</v>
      </c>
      <c r="F764" s="14">
        <f t="shared" ca="1" si="267"/>
        <v>1.0004903700000001</v>
      </c>
      <c r="G764" s="85">
        <f t="shared" ca="1" si="268"/>
        <v>1.4130863379144201</v>
      </c>
      <c r="H764" s="85">
        <f t="shared" ca="1" si="269"/>
        <v>1.41239374239496</v>
      </c>
      <c r="I764" s="14">
        <f t="shared" ca="1" si="270"/>
        <v>1.0004903700000001</v>
      </c>
      <c r="J764" s="13">
        <f t="shared" si="282"/>
        <v>2.75E-2</v>
      </c>
      <c r="K764" s="29">
        <f t="shared" si="271"/>
        <v>45709</v>
      </c>
      <c r="L764" s="2">
        <f t="shared" si="272"/>
        <v>1</v>
      </c>
      <c r="M764" s="17">
        <f t="shared" si="273"/>
        <v>1</v>
      </c>
      <c r="N764" s="12">
        <f t="shared" si="274"/>
        <v>1.000107659</v>
      </c>
      <c r="O764" s="12">
        <f t="shared" ca="1" si="275"/>
        <v>1.000598082</v>
      </c>
      <c r="P764" s="17">
        <f t="shared" si="276"/>
        <v>0</v>
      </c>
      <c r="Q764" s="14">
        <f t="shared" ca="1" si="277"/>
        <v>0.598082</v>
      </c>
      <c r="R764" s="20">
        <f t="shared" si="280"/>
        <v>0</v>
      </c>
      <c r="S764" s="14">
        <f t="shared" si="284"/>
        <v>0</v>
      </c>
      <c r="T764" s="4" t="str">
        <f t="shared" si="278"/>
        <v>J=</v>
      </c>
      <c r="U764" s="29">
        <f t="shared" si="279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2">
        <f t="shared" si="283"/>
        <v>45713</v>
      </c>
      <c r="B765" s="83">
        <f t="shared" ca="1" si="265"/>
        <v>1001.196521</v>
      </c>
      <c r="C765" s="14">
        <f t="shared" si="266"/>
        <v>1000</v>
      </c>
      <c r="D765" s="58">
        <f t="shared" si="281"/>
        <v>45708</v>
      </c>
      <c r="E765" s="56">
        <f ca="1">IF(D765&lt;$B$1,VLOOKUP(D765,[1]DI!$A$4:$B$15000,2,FALSE),0)</f>
        <v>0.13150000000000001</v>
      </c>
      <c r="F765" s="14">
        <f t="shared" ca="1" si="267"/>
        <v>1.0004903700000001</v>
      </c>
      <c r="G765" s="85">
        <f t="shared" ca="1" si="268"/>
        <v>1.4137792730619401</v>
      </c>
      <c r="H765" s="85">
        <f t="shared" ca="1" si="269"/>
        <v>1.41239374239496</v>
      </c>
      <c r="I765" s="14">
        <f t="shared" ca="1" si="270"/>
        <v>1.00098098</v>
      </c>
      <c r="J765" s="13">
        <f t="shared" si="282"/>
        <v>2.75E-2</v>
      </c>
      <c r="K765" s="29">
        <f t="shared" si="271"/>
        <v>45709</v>
      </c>
      <c r="L765" s="2">
        <f t="shared" si="272"/>
        <v>2</v>
      </c>
      <c r="M765" s="17">
        <f t="shared" si="273"/>
        <v>2</v>
      </c>
      <c r="N765" s="12">
        <f t="shared" si="274"/>
        <v>1.0002153300000001</v>
      </c>
      <c r="O765" s="12">
        <f t="shared" ca="1" si="275"/>
        <v>1.001196521</v>
      </c>
      <c r="P765" s="17">
        <f t="shared" si="276"/>
        <v>0</v>
      </c>
      <c r="Q765" s="14">
        <f t="shared" ca="1" si="277"/>
        <v>1.1965209999999999</v>
      </c>
      <c r="R765" s="20">
        <f t="shared" si="280"/>
        <v>0</v>
      </c>
      <c r="S765" s="14">
        <f t="shared" si="284"/>
        <v>0</v>
      </c>
      <c r="T765" s="4" t="str">
        <f t="shared" si="278"/>
        <v>J=</v>
      </c>
      <c r="U765" s="29">
        <f t="shared" si="279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2">
        <f t="shared" si="283"/>
        <v>45714</v>
      </c>
      <c r="B766" s="83">
        <f t="shared" ca="1" si="265"/>
        <v>1001.795317</v>
      </c>
      <c r="C766" s="14">
        <f t="shared" si="266"/>
        <v>1000</v>
      </c>
      <c r="D766" s="58">
        <f t="shared" si="281"/>
        <v>45709</v>
      </c>
      <c r="E766" s="56">
        <f ca="1">IF(D766&lt;$B$1,VLOOKUP(D766,[1]DI!$A$4:$B$15000,2,FALSE),0)</f>
        <v>0.13150000000000001</v>
      </c>
      <c r="F766" s="14">
        <f t="shared" ca="1" si="267"/>
        <v>1.0004903700000001</v>
      </c>
      <c r="G766" s="85">
        <f t="shared" ca="1" si="268"/>
        <v>1.4144725480040701</v>
      </c>
      <c r="H766" s="85">
        <f t="shared" ca="1" si="269"/>
        <v>1.41239374239496</v>
      </c>
      <c r="I766" s="14">
        <f t="shared" ca="1" si="270"/>
        <v>1.0014718300000001</v>
      </c>
      <c r="J766" s="13">
        <f t="shared" si="282"/>
        <v>2.75E-2</v>
      </c>
      <c r="K766" s="29">
        <f t="shared" si="271"/>
        <v>45709</v>
      </c>
      <c r="L766" s="2">
        <f t="shared" si="272"/>
        <v>3</v>
      </c>
      <c r="M766" s="17">
        <f t="shared" si="273"/>
        <v>3</v>
      </c>
      <c r="N766" s="12">
        <f t="shared" si="274"/>
        <v>1.000323012</v>
      </c>
      <c r="O766" s="12">
        <f t="shared" ca="1" si="275"/>
        <v>1.001795317</v>
      </c>
      <c r="P766" s="17">
        <f t="shared" si="276"/>
        <v>0</v>
      </c>
      <c r="Q766" s="14">
        <f t="shared" ca="1" si="277"/>
        <v>1.7953170000000001</v>
      </c>
      <c r="R766" s="20">
        <f t="shared" si="280"/>
        <v>0</v>
      </c>
      <c r="S766" s="14">
        <f t="shared" si="284"/>
        <v>0</v>
      </c>
      <c r="T766" s="4" t="str">
        <f t="shared" si="278"/>
        <v>J=</v>
      </c>
      <c r="U766" s="29">
        <f t="shared" si="279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2">
        <f t="shared" si="283"/>
        <v>45715</v>
      </c>
      <c r="B767" s="83">
        <f t="shared" ca="1" si="265"/>
        <v>1002.3944709899999</v>
      </c>
      <c r="C767" s="14">
        <f t="shared" si="266"/>
        <v>1000</v>
      </c>
      <c r="D767" s="58">
        <f t="shared" si="281"/>
        <v>45712</v>
      </c>
      <c r="E767" s="56">
        <f ca="1">IF(D767&lt;$B$1,VLOOKUP(D767,[1]DI!$A$4:$B$15000,2,FALSE),0)</f>
        <v>0.13150000000000001</v>
      </c>
      <c r="F767" s="14">
        <f t="shared" ca="1" si="267"/>
        <v>1.0004903700000001</v>
      </c>
      <c r="G767" s="85">
        <f t="shared" ca="1" si="268"/>
        <v>1.4151661629074399</v>
      </c>
      <c r="H767" s="85">
        <f t="shared" ca="1" si="269"/>
        <v>1.41239374239496</v>
      </c>
      <c r="I767" s="14">
        <f t="shared" ca="1" si="270"/>
        <v>1.00196292</v>
      </c>
      <c r="J767" s="13">
        <f t="shared" si="282"/>
        <v>2.75E-2</v>
      </c>
      <c r="K767" s="29">
        <f t="shared" si="271"/>
        <v>45709</v>
      </c>
      <c r="L767" s="2">
        <f t="shared" si="272"/>
        <v>4</v>
      </c>
      <c r="M767" s="17">
        <f t="shared" si="273"/>
        <v>4</v>
      </c>
      <c r="N767" s="12">
        <f t="shared" si="274"/>
        <v>1.0004307059999999</v>
      </c>
      <c r="O767" s="12">
        <f t="shared" ca="1" si="275"/>
        <v>1.0023944709999999</v>
      </c>
      <c r="P767" s="17">
        <f t="shared" si="276"/>
        <v>0</v>
      </c>
      <c r="Q767" s="14">
        <f t="shared" ca="1" si="277"/>
        <v>2.3944709899999999</v>
      </c>
      <c r="R767" s="20">
        <f t="shared" si="280"/>
        <v>0</v>
      </c>
      <c r="S767" s="14">
        <f t="shared" si="284"/>
        <v>0</v>
      </c>
      <c r="T767" s="4" t="str">
        <f t="shared" si="278"/>
        <v>J=</v>
      </c>
      <c r="U767" s="29">
        <f t="shared" si="279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2">
        <f t="shared" si="283"/>
        <v>45716</v>
      </c>
      <c r="B768" s="83">
        <f t="shared" ca="1" si="265"/>
        <v>1002.993993</v>
      </c>
      <c r="C768" s="14">
        <f t="shared" si="266"/>
        <v>1000</v>
      </c>
      <c r="D768" s="58">
        <f t="shared" si="281"/>
        <v>45713</v>
      </c>
      <c r="E768" s="56">
        <f ca="1">IF(D768&lt;$B$1,VLOOKUP(D768,[1]DI!$A$4:$B$15000,2,FALSE),0)</f>
        <v>0.13150000000000001</v>
      </c>
      <c r="F768" s="14">
        <f t="shared" ca="1" si="267"/>
        <v>1.0004903700000001</v>
      </c>
      <c r="G768" s="85">
        <f t="shared" ca="1" si="268"/>
        <v>1.41586011793874</v>
      </c>
      <c r="H768" s="85">
        <f t="shared" ca="1" si="269"/>
        <v>1.41239374239496</v>
      </c>
      <c r="I768" s="14">
        <f t="shared" ca="1" si="270"/>
        <v>1.0024542599999999</v>
      </c>
      <c r="J768" s="13">
        <f t="shared" si="282"/>
        <v>2.75E-2</v>
      </c>
      <c r="K768" s="29">
        <f t="shared" si="271"/>
        <v>45709</v>
      </c>
      <c r="L768" s="2">
        <f t="shared" si="272"/>
        <v>5</v>
      </c>
      <c r="M768" s="17">
        <f t="shared" si="273"/>
        <v>5</v>
      </c>
      <c r="N768" s="12">
        <f t="shared" si="274"/>
        <v>1.000538412</v>
      </c>
      <c r="O768" s="12">
        <f t="shared" ca="1" si="275"/>
        <v>1.002993993</v>
      </c>
      <c r="P768" s="17">
        <f t="shared" si="276"/>
        <v>0</v>
      </c>
      <c r="Q768" s="14">
        <f t="shared" ca="1" si="277"/>
        <v>2.9939930000000001</v>
      </c>
      <c r="R768" s="20">
        <f t="shared" si="280"/>
        <v>0</v>
      </c>
      <c r="S768" s="14">
        <f t="shared" si="284"/>
        <v>0</v>
      </c>
      <c r="T768" s="4" t="str">
        <f t="shared" si="278"/>
        <v>J=</v>
      </c>
      <c r="U768" s="29">
        <f t="shared" si="279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2">
        <f t="shared" si="283"/>
        <v>45721</v>
      </c>
      <c r="B769" s="83">
        <f t="shared" ca="1" si="265"/>
        <v>1003.5938619999999</v>
      </c>
      <c r="C769" s="14">
        <f t="shared" si="266"/>
        <v>1000</v>
      </c>
      <c r="D769" s="58">
        <f t="shared" si="281"/>
        <v>45714</v>
      </c>
      <c r="E769" s="56">
        <f ca="1">IF(D769&lt;$B$1,VLOOKUP(D769,[1]DI!$A$4:$B$15000,2,FALSE),0)</f>
        <v>0.13150000000000001</v>
      </c>
      <c r="F769" s="14">
        <f t="shared" ca="1" si="267"/>
        <v>1.0004903700000001</v>
      </c>
      <c r="G769" s="85">
        <f t="shared" ca="1" si="268"/>
        <v>1.4165544132647701</v>
      </c>
      <c r="H769" s="85">
        <f t="shared" ca="1" si="269"/>
        <v>1.41239374239496</v>
      </c>
      <c r="I769" s="14">
        <f t="shared" ca="1" si="270"/>
        <v>1.00294583</v>
      </c>
      <c r="J769" s="13">
        <f t="shared" si="282"/>
        <v>2.75E-2</v>
      </c>
      <c r="K769" s="29">
        <f t="shared" si="271"/>
        <v>45709</v>
      </c>
      <c r="L769" s="2">
        <f t="shared" si="272"/>
        <v>6</v>
      </c>
      <c r="M769" s="17">
        <f t="shared" si="273"/>
        <v>6</v>
      </c>
      <c r="N769" s="12">
        <f t="shared" si="274"/>
        <v>1.0006461289999999</v>
      </c>
      <c r="O769" s="12">
        <f t="shared" ca="1" si="275"/>
        <v>1.003593862</v>
      </c>
      <c r="P769" s="17">
        <f t="shared" si="276"/>
        <v>0</v>
      </c>
      <c r="Q769" s="14">
        <f t="shared" ca="1" si="277"/>
        <v>3.5938620000000001</v>
      </c>
      <c r="R769" s="20">
        <f t="shared" si="280"/>
        <v>0</v>
      </c>
      <c r="S769" s="14">
        <f t="shared" si="284"/>
        <v>0</v>
      </c>
      <c r="T769" s="4" t="str">
        <f t="shared" si="278"/>
        <v>J=</v>
      </c>
      <c r="U769" s="29">
        <f t="shared" si="279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2">
        <f t="shared" si="283"/>
        <v>45722</v>
      </c>
      <c r="B770" s="83">
        <f t="shared" ca="1" si="265"/>
        <v>1004.194089</v>
      </c>
      <c r="C770" s="14">
        <f t="shared" si="266"/>
        <v>1000</v>
      </c>
      <c r="D770" s="58">
        <f t="shared" si="281"/>
        <v>45715</v>
      </c>
      <c r="E770" s="56">
        <f ca="1">IF(D770&lt;$B$1,VLOOKUP(D770,[1]DI!$A$4:$B$15000,2,FALSE),0)</f>
        <v>0.13150000000000001</v>
      </c>
      <c r="F770" s="14">
        <f t="shared" ca="1" si="267"/>
        <v>1.0004903700000001</v>
      </c>
      <c r="G770" s="85">
        <f t="shared" ca="1" si="268"/>
        <v>1.4172490490523999</v>
      </c>
      <c r="H770" s="85">
        <f t="shared" ca="1" si="269"/>
        <v>1.41239374239496</v>
      </c>
      <c r="I770" s="14">
        <f t="shared" ca="1" si="270"/>
        <v>1.00343764</v>
      </c>
      <c r="J770" s="13">
        <f t="shared" si="282"/>
        <v>2.75E-2</v>
      </c>
      <c r="K770" s="29">
        <f t="shared" si="271"/>
        <v>45709</v>
      </c>
      <c r="L770" s="2">
        <f t="shared" si="272"/>
        <v>7</v>
      </c>
      <c r="M770" s="17">
        <f t="shared" si="273"/>
        <v>7</v>
      </c>
      <c r="N770" s="12">
        <f t="shared" si="274"/>
        <v>1.0007538579999999</v>
      </c>
      <c r="O770" s="12">
        <f t="shared" ca="1" si="275"/>
        <v>1.0041940890000001</v>
      </c>
      <c r="P770" s="17">
        <f t="shared" si="276"/>
        <v>0</v>
      </c>
      <c r="Q770" s="14">
        <f t="shared" ca="1" si="277"/>
        <v>4.194089</v>
      </c>
      <c r="R770" s="20">
        <f t="shared" si="280"/>
        <v>0</v>
      </c>
      <c r="S770" s="14">
        <f t="shared" si="284"/>
        <v>0</v>
      </c>
      <c r="T770" s="4" t="str">
        <f t="shared" si="278"/>
        <v>J=</v>
      </c>
      <c r="U770" s="29">
        <f t="shared" si="279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2">
        <f t="shared" si="283"/>
        <v>45723</v>
      </c>
      <c r="B771" s="83">
        <f t="shared" ca="1" si="265"/>
        <v>1004.79468399</v>
      </c>
      <c r="C771" s="14">
        <f t="shared" si="266"/>
        <v>1000</v>
      </c>
      <c r="D771" s="58">
        <f t="shared" si="281"/>
        <v>45716</v>
      </c>
      <c r="E771" s="56">
        <f ca="1">IF(D771&lt;$B$1,VLOOKUP(D771,[1]DI!$A$4:$B$15000,2,FALSE),0)</f>
        <v>0.13150000000000001</v>
      </c>
      <c r="F771" s="14">
        <f t="shared" ca="1" si="267"/>
        <v>1.0004903700000001</v>
      </c>
      <c r="G771" s="85">
        <f t="shared" ca="1" si="268"/>
        <v>1.41794402546858</v>
      </c>
      <c r="H771" s="85">
        <f t="shared" ca="1" si="269"/>
        <v>1.41239374239496</v>
      </c>
      <c r="I771" s="14">
        <f t="shared" ca="1" si="270"/>
        <v>1.0039297</v>
      </c>
      <c r="J771" s="13">
        <f t="shared" si="282"/>
        <v>2.75E-2</v>
      </c>
      <c r="K771" s="29">
        <f t="shared" si="271"/>
        <v>45709</v>
      </c>
      <c r="L771" s="2">
        <f t="shared" si="272"/>
        <v>8</v>
      </c>
      <c r="M771" s="17">
        <f t="shared" si="273"/>
        <v>8</v>
      </c>
      <c r="N771" s="12">
        <f t="shared" si="274"/>
        <v>1.000861598</v>
      </c>
      <c r="O771" s="12">
        <f t="shared" ca="1" si="275"/>
        <v>1.0047946839999999</v>
      </c>
      <c r="P771" s="17">
        <f t="shared" si="276"/>
        <v>0</v>
      </c>
      <c r="Q771" s="14">
        <f t="shared" ca="1" si="277"/>
        <v>4.7946839900000002</v>
      </c>
      <c r="R771" s="20">
        <f t="shared" si="280"/>
        <v>0</v>
      </c>
      <c r="S771" s="14">
        <f t="shared" si="284"/>
        <v>0</v>
      </c>
      <c r="T771" s="4" t="str">
        <f t="shared" si="278"/>
        <v>J=</v>
      </c>
      <c r="U771" s="29">
        <f t="shared" si="279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2">
        <f t="shared" si="283"/>
        <v>45726</v>
      </c>
      <c r="B772" s="83">
        <f t="shared" ca="1" si="265"/>
        <v>1005.395636</v>
      </c>
      <c r="C772" s="14">
        <f t="shared" si="266"/>
        <v>1000</v>
      </c>
      <c r="D772" s="58">
        <f t="shared" si="281"/>
        <v>45721</v>
      </c>
      <c r="E772" s="56">
        <f ca="1">IF(D772&lt;$B$1,VLOOKUP(D772,[1]DI!$A$4:$B$15000,2,FALSE),0)</f>
        <v>0.13150000000000001</v>
      </c>
      <c r="F772" s="14">
        <f t="shared" ca="1" si="267"/>
        <v>1.0004903700000001</v>
      </c>
      <c r="G772" s="85">
        <f t="shared" ca="1" si="268"/>
        <v>1.4186393426803501</v>
      </c>
      <c r="H772" s="85">
        <f t="shared" ca="1" si="269"/>
        <v>1.41239374239496</v>
      </c>
      <c r="I772" s="14">
        <f t="shared" ca="1" si="270"/>
        <v>1.0044219999999999</v>
      </c>
      <c r="J772" s="13">
        <f t="shared" si="282"/>
        <v>2.75E-2</v>
      </c>
      <c r="K772" s="29">
        <f t="shared" si="271"/>
        <v>45709</v>
      </c>
      <c r="L772" s="2">
        <f t="shared" si="272"/>
        <v>9</v>
      </c>
      <c r="M772" s="17">
        <f t="shared" si="273"/>
        <v>9</v>
      </c>
      <c r="N772" s="12">
        <f t="shared" si="274"/>
        <v>1.0009693500000001</v>
      </c>
      <c r="O772" s="12">
        <f t="shared" ca="1" si="275"/>
        <v>1.005395636</v>
      </c>
      <c r="P772" s="17">
        <f t="shared" si="276"/>
        <v>0</v>
      </c>
      <c r="Q772" s="14">
        <f t="shared" ca="1" si="277"/>
        <v>5.3956359999999997</v>
      </c>
      <c r="R772" s="20">
        <f t="shared" si="280"/>
        <v>0</v>
      </c>
      <c r="S772" s="14">
        <f t="shared" si="284"/>
        <v>0</v>
      </c>
      <c r="T772" s="4" t="str">
        <f t="shared" si="278"/>
        <v>J=</v>
      </c>
      <c r="U772" s="29">
        <f t="shared" si="279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2">
        <f t="shared" si="283"/>
        <v>45727</v>
      </c>
      <c r="B773" s="83">
        <f t="shared" ca="1" si="265"/>
        <v>1005.996938</v>
      </c>
      <c r="C773" s="14">
        <f t="shared" si="266"/>
        <v>1000</v>
      </c>
      <c r="D773" s="58">
        <f t="shared" si="281"/>
        <v>45722</v>
      </c>
      <c r="E773" s="56">
        <f ca="1">IF(D773&lt;$B$1,VLOOKUP(D773,[1]DI!$A$4:$B$15000,2,FALSE),0)</f>
        <v>0.13150000000000001</v>
      </c>
      <c r="F773" s="14">
        <f t="shared" ca="1" si="267"/>
        <v>1.0004903700000001</v>
      </c>
      <c r="G773" s="85">
        <f t="shared" ca="1" si="268"/>
        <v>1.41933500085482</v>
      </c>
      <c r="H773" s="85">
        <f t="shared" ca="1" si="269"/>
        <v>1.41239374239496</v>
      </c>
      <c r="I773" s="14">
        <f t="shared" ca="1" si="270"/>
        <v>1.00491453</v>
      </c>
      <c r="J773" s="13">
        <f t="shared" si="282"/>
        <v>2.75E-2</v>
      </c>
      <c r="K773" s="29">
        <f t="shared" si="271"/>
        <v>45709</v>
      </c>
      <c r="L773" s="2">
        <f t="shared" si="272"/>
        <v>10</v>
      </c>
      <c r="M773" s="17">
        <f t="shared" si="273"/>
        <v>10</v>
      </c>
      <c r="N773" s="12">
        <f t="shared" si="274"/>
        <v>1.0010771140000001</v>
      </c>
      <c r="O773" s="12">
        <f t="shared" ca="1" si="275"/>
        <v>1.005996938</v>
      </c>
      <c r="P773" s="17">
        <f t="shared" si="276"/>
        <v>0</v>
      </c>
      <c r="Q773" s="14">
        <f t="shared" ca="1" si="277"/>
        <v>5.9969380000000001</v>
      </c>
      <c r="R773" s="20">
        <f t="shared" si="280"/>
        <v>0</v>
      </c>
      <c r="S773" s="14">
        <f t="shared" si="284"/>
        <v>0</v>
      </c>
      <c r="T773" s="4" t="str">
        <f t="shared" si="278"/>
        <v>J=</v>
      </c>
      <c r="U773" s="29">
        <f t="shared" si="279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2">
        <f t="shared" si="283"/>
        <v>45728</v>
      </c>
      <c r="B774" s="83">
        <f t="shared" ref="B774:B837" ca="1" si="285">IF(A774&lt;=TODAY(),C774+Q774,IF(AND(A774&gt;TODAY(),A774&lt;=$B$1),IF(VLOOKUP(TODAY(),$A$10:$E$5000,4,FALSE)=0,"n.d",C774+Q774),"n.d"))</f>
        <v>1006.598606</v>
      </c>
      <c r="C774" s="14">
        <f t="shared" ref="C774:C837" si="286">(C773-S773)</f>
        <v>1000</v>
      </c>
      <c r="D774" s="58">
        <f t="shared" si="281"/>
        <v>45723</v>
      </c>
      <c r="E774" s="56">
        <f ca="1">IF(D774&lt;$B$1,VLOOKUP(D774,[1]DI!$A$4:$B$15000,2,FALSE),0)</f>
        <v>0.13150000000000001</v>
      </c>
      <c r="F774" s="14">
        <f t="shared" ref="F774:F837" ca="1" si="287">ROUND(1+ROUND(((1+E774)^(1/252))-1,8),16)</f>
        <v>1.0004903700000001</v>
      </c>
      <c r="G774" s="85">
        <f t="shared" ref="G774:G837" ca="1" si="288">ROUND(F773*G773,16)</f>
        <v>1.42003100015919</v>
      </c>
      <c r="H774" s="85">
        <f t="shared" ref="H774:H837" ca="1" si="289">IF(P773&gt;0,G773,H773)</f>
        <v>1.41239374239496</v>
      </c>
      <c r="I774" s="14">
        <f t="shared" ref="I774:I837" ca="1" si="290">ROUND(G774/H774,8)</f>
        <v>1.0054073100000001</v>
      </c>
      <c r="J774" s="13">
        <f t="shared" si="282"/>
        <v>2.75E-2</v>
      </c>
      <c r="K774" s="29">
        <f t="shared" ref="K774:K837" si="291">IF(P773&gt;0,VLOOKUP(P773,X$12:AH$150,2),K773)</f>
        <v>45709</v>
      </c>
      <c r="L774" s="2">
        <f t="shared" ref="L774:L837" si="292">IF(A774&gt;K774,IF(NETWORKDAYS(K774,A774,$X$160:$X$544)-1=0,1,NETWORKDAYS(K774,A774,$X$160:$X$544)-1),0)</f>
        <v>11</v>
      </c>
      <c r="M774" s="17">
        <f t="shared" ref="M774:M837" si="293">IF(AND(L774=1,L773=1),1,IF(L774&gt;0,IF(L774=L773,L774+1,L774),0))</f>
        <v>11</v>
      </c>
      <c r="N774" s="12">
        <f t="shared" ref="N774:N837" si="294">ROUND((J774+1)^(M774/252),9)</f>
        <v>1.0011848889999999</v>
      </c>
      <c r="O774" s="12">
        <f t="shared" ref="O774:O837" ca="1" si="295">ROUND(I774*N774,9)</f>
        <v>1.0065986060000001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6.5986060000000002</v>
      </c>
      <c r="R774" s="20">
        <f t="shared" si="280"/>
        <v>0</v>
      </c>
      <c r="S774" s="14">
        <f t="shared" si="284"/>
        <v>0</v>
      </c>
      <c r="T774" s="4" t="str">
        <f t="shared" ref="T774:T837" si="298">IF(P773&gt;0,VLOOKUP(P773,X$12:AH$150,10),T773)</f>
        <v>J=</v>
      </c>
      <c r="U774" s="29">
        <f t="shared" ref="U774:U837" si="299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2">
        <f t="shared" si="283"/>
        <v>45729</v>
      </c>
      <c r="B775" s="83">
        <f t="shared" ca="1" si="285"/>
        <v>1007.200643</v>
      </c>
      <c r="C775" s="14">
        <f t="shared" si="286"/>
        <v>1000</v>
      </c>
      <c r="D775" s="58">
        <f t="shared" si="281"/>
        <v>45726</v>
      </c>
      <c r="E775" s="56">
        <f ca="1">IF(D775&lt;$B$1,VLOOKUP(D775,[1]DI!$A$4:$B$15000,2,FALSE),0)</f>
        <v>0.13150000000000001</v>
      </c>
      <c r="F775" s="14">
        <f t="shared" ca="1" si="287"/>
        <v>1.0004903700000001</v>
      </c>
      <c r="G775" s="85">
        <f t="shared" ca="1" si="288"/>
        <v>1.4207273407607399</v>
      </c>
      <c r="H775" s="85">
        <f t="shared" ca="1" si="289"/>
        <v>1.41239374239496</v>
      </c>
      <c r="I775" s="14">
        <f t="shared" ca="1" si="290"/>
        <v>1.0059003399999999</v>
      </c>
      <c r="J775" s="13">
        <f t="shared" si="282"/>
        <v>2.75E-2</v>
      </c>
      <c r="K775" s="29">
        <f t="shared" si="291"/>
        <v>45709</v>
      </c>
      <c r="L775" s="2">
        <f t="shared" si="292"/>
        <v>12</v>
      </c>
      <c r="M775" s="17">
        <f t="shared" si="293"/>
        <v>12</v>
      </c>
      <c r="N775" s="12">
        <f t="shared" si="294"/>
        <v>1.001292676</v>
      </c>
      <c r="O775" s="12">
        <f t="shared" ca="1" si="295"/>
        <v>1.007200643</v>
      </c>
      <c r="P775" s="17">
        <f t="shared" si="296"/>
        <v>0</v>
      </c>
      <c r="Q775" s="14">
        <f t="shared" ca="1" si="297"/>
        <v>7.2006430000000003</v>
      </c>
      <c r="R775" s="20">
        <f t="shared" si="280"/>
        <v>0</v>
      </c>
      <c r="S775" s="14">
        <f t="shared" si="284"/>
        <v>0</v>
      </c>
      <c r="T775" s="4" t="str">
        <f t="shared" si="298"/>
        <v>J=</v>
      </c>
      <c r="U775" s="29">
        <f t="shared" si="299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2">
        <f t="shared" si="283"/>
        <v>45730</v>
      </c>
      <c r="B776" s="83">
        <f t="shared" ca="1" si="285"/>
        <v>1007.803028</v>
      </c>
      <c r="C776" s="14">
        <f t="shared" si="286"/>
        <v>1000</v>
      </c>
      <c r="D776" s="58">
        <f t="shared" si="281"/>
        <v>45727</v>
      </c>
      <c r="E776" s="56">
        <f ca="1">IF(D776&lt;$B$1,VLOOKUP(D776,[1]DI!$A$4:$B$15000,2,FALSE),0)</f>
        <v>0.13150000000000001</v>
      </c>
      <c r="F776" s="14">
        <f t="shared" ca="1" si="287"/>
        <v>1.0004903700000001</v>
      </c>
      <c r="G776" s="85">
        <f t="shared" ca="1" si="288"/>
        <v>1.42142402282683</v>
      </c>
      <c r="H776" s="85">
        <f t="shared" ca="1" si="289"/>
        <v>1.41239374239496</v>
      </c>
      <c r="I776" s="14">
        <f t="shared" ca="1" si="290"/>
        <v>1.0063936</v>
      </c>
      <c r="J776" s="13">
        <f t="shared" si="282"/>
        <v>2.75E-2</v>
      </c>
      <c r="K776" s="29">
        <f t="shared" si="291"/>
        <v>45709</v>
      </c>
      <c r="L776" s="2">
        <f t="shared" si="292"/>
        <v>13</v>
      </c>
      <c r="M776" s="17">
        <f t="shared" si="293"/>
        <v>13</v>
      </c>
      <c r="N776" s="12">
        <f t="shared" si="294"/>
        <v>1.001400474</v>
      </c>
      <c r="O776" s="12">
        <f t="shared" ca="1" si="295"/>
        <v>1.0078030280000001</v>
      </c>
      <c r="P776" s="17">
        <f t="shared" si="296"/>
        <v>0</v>
      </c>
      <c r="Q776" s="14">
        <f t="shared" ca="1" si="297"/>
        <v>7.8030280000000003</v>
      </c>
      <c r="R776" s="20">
        <f t="shared" si="280"/>
        <v>0</v>
      </c>
      <c r="S776" s="14">
        <f t="shared" si="284"/>
        <v>0</v>
      </c>
      <c r="T776" s="4" t="str">
        <f t="shared" si="298"/>
        <v>J=</v>
      </c>
      <c r="U776" s="29">
        <f t="shared" si="299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2">
        <f t="shared" si="283"/>
        <v>45733</v>
      </c>
      <c r="B777" s="83">
        <f t="shared" ca="1" si="285"/>
        <v>1008.40578299</v>
      </c>
      <c r="C777" s="14">
        <f t="shared" si="286"/>
        <v>1000</v>
      </c>
      <c r="D777" s="58">
        <f t="shared" si="281"/>
        <v>45728</v>
      </c>
      <c r="E777" s="56">
        <f ca="1">IF(D777&lt;$B$1,VLOOKUP(D777,[1]DI!$A$4:$B$15000,2,FALSE),0)</f>
        <v>0.13150000000000001</v>
      </c>
      <c r="F777" s="14">
        <f t="shared" ca="1" si="287"/>
        <v>1.0004903700000001</v>
      </c>
      <c r="G777" s="85">
        <f t="shared" ca="1" si="288"/>
        <v>1.4221210465248999</v>
      </c>
      <c r="H777" s="85">
        <f t="shared" ca="1" si="289"/>
        <v>1.41239374239496</v>
      </c>
      <c r="I777" s="14">
        <f t="shared" ca="1" si="290"/>
        <v>1.0068871100000001</v>
      </c>
      <c r="J777" s="13">
        <f t="shared" si="282"/>
        <v>2.75E-2</v>
      </c>
      <c r="K777" s="29">
        <f t="shared" si="291"/>
        <v>45709</v>
      </c>
      <c r="L777" s="2">
        <f t="shared" si="292"/>
        <v>14</v>
      </c>
      <c r="M777" s="17">
        <f t="shared" si="293"/>
        <v>14</v>
      </c>
      <c r="N777" s="12">
        <f t="shared" si="294"/>
        <v>1.0015082850000001</v>
      </c>
      <c r="O777" s="12">
        <f t="shared" ca="1" si="295"/>
        <v>1.0084057829999999</v>
      </c>
      <c r="P777" s="17">
        <f t="shared" si="296"/>
        <v>0</v>
      </c>
      <c r="Q777" s="14">
        <f t="shared" ca="1" si="297"/>
        <v>8.4057829900000005</v>
      </c>
      <c r="R777" s="20">
        <f t="shared" si="280"/>
        <v>0</v>
      </c>
      <c r="S777" s="14">
        <f t="shared" si="284"/>
        <v>0</v>
      </c>
      <c r="T777" s="4" t="str">
        <f t="shared" si="298"/>
        <v>J=</v>
      </c>
      <c r="U777" s="29">
        <f t="shared" si="299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2">
        <f t="shared" si="283"/>
        <v>45734</v>
      </c>
      <c r="B778" s="83">
        <f t="shared" ca="1" si="285"/>
        <v>1009.00888399</v>
      </c>
      <c r="C778" s="14">
        <f t="shared" si="286"/>
        <v>1000</v>
      </c>
      <c r="D778" s="58">
        <f t="shared" si="281"/>
        <v>45729</v>
      </c>
      <c r="E778" s="56">
        <f ca="1">IF(D778&lt;$B$1,VLOOKUP(D778,[1]DI!$A$4:$B$15000,2,FALSE),0)</f>
        <v>0.13150000000000001</v>
      </c>
      <c r="F778" s="14">
        <f t="shared" ca="1" si="287"/>
        <v>1.0004903700000001</v>
      </c>
      <c r="G778" s="85">
        <f t="shared" ca="1" si="288"/>
        <v>1.4228184120224801</v>
      </c>
      <c r="H778" s="85">
        <f t="shared" ca="1" si="289"/>
        <v>1.41239374239496</v>
      </c>
      <c r="I778" s="14">
        <f t="shared" ca="1" si="290"/>
        <v>1.0073808500000001</v>
      </c>
      <c r="J778" s="13">
        <f t="shared" si="282"/>
        <v>2.75E-2</v>
      </c>
      <c r="K778" s="29">
        <f t="shared" si="291"/>
        <v>45709</v>
      </c>
      <c r="L778" s="2">
        <f t="shared" si="292"/>
        <v>15</v>
      </c>
      <c r="M778" s="17">
        <f t="shared" si="293"/>
        <v>15</v>
      </c>
      <c r="N778" s="12">
        <f t="shared" si="294"/>
        <v>1.001616106</v>
      </c>
      <c r="O778" s="12">
        <f t="shared" ca="1" si="295"/>
        <v>1.009008884</v>
      </c>
      <c r="P778" s="17">
        <f t="shared" si="296"/>
        <v>0</v>
      </c>
      <c r="Q778" s="14">
        <f t="shared" ca="1" si="297"/>
        <v>9.0088839899999993</v>
      </c>
      <c r="R778" s="20">
        <f t="shared" si="280"/>
        <v>0</v>
      </c>
      <c r="S778" s="14">
        <f t="shared" si="284"/>
        <v>0</v>
      </c>
      <c r="T778" s="4" t="str">
        <f t="shared" si="298"/>
        <v>J=</v>
      </c>
      <c r="U778" s="29">
        <f t="shared" si="299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2">
        <f t="shared" si="283"/>
        <v>45735</v>
      </c>
      <c r="B779" s="83">
        <f t="shared" ca="1" si="285"/>
        <v>1009.612355</v>
      </c>
      <c r="C779" s="14">
        <f t="shared" si="286"/>
        <v>1000</v>
      </c>
      <c r="D779" s="58">
        <f t="shared" si="281"/>
        <v>45730</v>
      </c>
      <c r="E779" s="56">
        <f ca="1">IF(D779&lt;$B$1,VLOOKUP(D779,[1]DI!$A$4:$B$15000,2,FALSE),0)</f>
        <v>0.13150000000000001</v>
      </c>
      <c r="F779" s="14">
        <f t="shared" ca="1" si="287"/>
        <v>1.0004903700000001</v>
      </c>
      <c r="G779" s="85">
        <f t="shared" ca="1" si="288"/>
        <v>1.4235161194871799</v>
      </c>
      <c r="H779" s="85">
        <f t="shared" ca="1" si="289"/>
        <v>1.41239374239496</v>
      </c>
      <c r="I779" s="14">
        <f t="shared" ca="1" si="290"/>
        <v>1.0078748399999999</v>
      </c>
      <c r="J779" s="13">
        <f t="shared" si="282"/>
        <v>2.75E-2</v>
      </c>
      <c r="K779" s="29">
        <f t="shared" si="291"/>
        <v>45709</v>
      </c>
      <c r="L779" s="2">
        <f t="shared" si="292"/>
        <v>16</v>
      </c>
      <c r="M779" s="17">
        <f t="shared" si="293"/>
        <v>16</v>
      </c>
      <c r="N779" s="12">
        <f t="shared" si="294"/>
        <v>1.0017239389999999</v>
      </c>
      <c r="O779" s="12">
        <f t="shared" ca="1" si="295"/>
        <v>1.009612355</v>
      </c>
      <c r="P779" s="17">
        <f t="shared" si="296"/>
        <v>0</v>
      </c>
      <c r="Q779" s="14">
        <f t="shared" ca="1" si="297"/>
        <v>9.6123550000000009</v>
      </c>
      <c r="R779" s="20">
        <f t="shared" si="280"/>
        <v>0</v>
      </c>
      <c r="S779" s="14">
        <f t="shared" si="284"/>
        <v>0</v>
      </c>
      <c r="T779" s="4" t="str">
        <f t="shared" si="298"/>
        <v>J=</v>
      </c>
      <c r="U779" s="29">
        <f t="shared" si="299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2">
        <f t="shared" si="283"/>
        <v>45736</v>
      </c>
      <c r="B780" s="83">
        <f t="shared" ca="1" si="285"/>
        <v>1010.21618399</v>
      </c>
      <c r="C780" s="14">
        <f t="shared" si="286"/>
        <v>1000</v>
      </c>
      <c r="D780" s="58">
        <f t="shared" si="281"/>
        <v>45733</v>
      </c>
      <c r="E780" s="56">
        <f ca="1">IF(D780&lt;$B$1,VLOOKUP(D780,[1]DI!$A$4:$B$15000,2,FALSE),0)</f>
        <v>0.13150000000000001</v>
      </c>
      <c r="F780" s="14">
        <f t="shared" ca="1" si="287"/>
        <v>1.0004903700000001</v>
      </c>
      <c r="G780" s="85">
        <f t="shared" ca="1" si="288"/>
        <v>1.4242141690866901</v>
      </c>
      <c r="H780" s="85">
        <f t="shared" ca="1" si="289"/>
        <v>1.41239374239496</v>
      </c>
      <c r="I780" s="14">
        <f t="shared" ca="1" si="290"/>
        <v>1.0083690700000001</v>
      </c>
      <c r="J780" s="13">
        <f t="shared" si="282"/>
        <v>2.75E-2</v>
      </c>
      <c r="K780" s="29">
        <f t="shared" si="291"/>
        <v>45709</v>
      </c>
      <c r="L780" s="2">
        <f t="shared" si="292"/>
        <v>17</v>
      </c>
      <c r="M780" s="17">
        <f t="shared" si="293"/>
        <v>17</v>
      </c>
      <c r="N780" s="12">
        <f t="shared" si="294"/>
        <v>1.0018317839999999</v>
      </c>
      <c r="O780" s="12">
        <f t="shared" ca="1" si="295"/>
        <v>1.0102161839999999</v>
      </c>
      <c r="P780" s="17">
        <f t="shared" si="296"/>
        <v>0</v>
      </c>
      <c r="Q780" s="14">
        <f t="shared" ca="1" si="297"/>
        <v>10.216183989999999</v>
      </c>
      <c r="R780" s="20">
        <f t="shared" ref="R780:R843" si="300">IF($P780&gt;0,VLOOKUP($P780,$X$12:$AD$150,7),0)</f>
        <v>0</v>
      </c>
      <c r="S780" s="14">
        <f t="shared" si="284"/>
        <v>0</v>
      </c>
      <c r="T780" s="4" t="str">
        <f t="shared" si="298"/>
        <v>J=</v>
      </c>
      <c r="U780" s="29">
        <f t="shared" si="299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2">
        <f t="shared" si="283"/>
        <v>45737</v>
      </c>
      <c r="B781" s="83">
        <f t="shared" ca="1" si="285"/>
        <v>1010.820383</v>
      </c>
      <c r="C781" s="14">
        <f t="shared" si="286"/>
        <v>1000</v>
      </c>
      <c r="D781" s="58">
        <f t="shared" ref="D781:D844" si="301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7"/>
        <v>1.0004903700000001</v>
      </c>
      <c r="G781" s="85">
        <f t="shared" ca="1" si="288"/>
        <v>1.42491256098879</v>
      </c>
      <c r="H781" s="85">
        <f t="shared" ca="1" si="289"/>
        <v>1.41239374239496</v>
      </c>
      <c r="I781" s="14">
        <f t="shared" ca="1" si="290"/>
        <v>1.0088635500000001</v>
      </c>
      <c r="J781" s="13">
        <f t="shared" ref="J781:J844" si="302">J780</f>
        <v>2.75E-2</v>
      </c>
      <c r="K781" s="29">
        <f t="shared" si="291"/>
        <v>45709</v>
      </c>
      <c r="L781" s="2">
        <f t="shared" si="292"/>
        <v>18</v>
      </c>
      <c r="M781" s="17">
        <f t="shared" si="293"/>
        <v>18</v>
      </c>
      <c r="N781" s="12">
        <f t="shared" si="294"/>
        <v>1.0019396410000001</v>
      </c>
      <c r="O781" s="12">
        <f t="shared" ca="1" si="295"/>
        <v>1.010820383</v>
      </c>
      <c r="P781" s="17">
        <f t="shared" si="296"/>
        <v>37</v>
      </c>
      <c r="Q781" s="14">
        <f t="shared" ca="1" si="297"/>
        <v>10.820383</v>
      </c>
      <c r="R781" s="20">
        <f t="shared" si="300"/>
        <v>0</v>
      </c>
      <c r="S781" s="14">
        <f t="shared" si="284"/>
        <v>0</v>
      </c>
      <c r="T781" s="4" t="str">
        <f t="shared" si="298"/>
        <v>J=</v>
      </c>
      <c r="U781" s="29">
        <f t="shared" si="299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2">
        <f t="shared" ref="A782:A845" si="303">WORKDAY(A781,1,X$160:X$483)</f>
        <v>45740</v>
      </c>
      <c r="B782" s="83">
        <f t="shared" ca="1" si="285"/>
        <v>1000.598082</v>
      </c>
      <c r="C782" s="14">
        <f t="shared" si="286"/>
        <v>1000</v>
      </c>
      <c r="D782" s="58">
        <f t="shared" si="301"/>
        <v>45735</v>
      </c>
      <c r="E782" s="56">
        <f ca="1">IF(D782&lt;$B$1,VLOOKUP(D782,[1]DI!$A$4:$B$15000,2,FALSE),0)</f>
        <v>0.13150000000000001</v>
      </c>
      <c r="F782" s="14">
        <f t="shared" ca="1" si="287"/>
        <v>1.0004903700000001</v>
      </c>
      <c r="G782" s="85">
        <f t="shared" ca="1" si="288"/>
        <v>1.42561129536132</v>
      </c>
      <c r="H782" s="85">
        <f t="shared" ca="1" si="289"/>
        <v>1.42491256098879</v>
      </c>
      <c r="I782" s="14">
        <f t="shared" ca="1" si="290"/>
        <v>1.0004903700000001</v>
      </c>
      <c r="J782" s="13">
        <f t="shared" si="302"/>
        <v>2.75E-2</v>
      </c>
      <c r="K782" s="29">
        <f t="shared" si="291"/>
        <v>45737</v>
      </c>
      <c r="L782" s="2">
        <f t="shared" si="292"/>
        <v>1</v>
      </c>
      <c r="M782" s="17">
        <f t="shared" si="293"/>
        <v>1</v>
      </c>
      <c r="N782" s="12">
        <f t="shared" si="294"/>
        <v>1.000107659</v>
      </c>
      <c r="O782" s="12">
        <f t="shared" ca="1" si="295"/>
        <v>1.000598082</v>
      </c>
      <c r="P782" s="17">
        <f t="shared" si="296"/>
        <v>0</v>
      </c>
      <c r="Q782" s="14">
        <f t="shared" ca="1" si="297"/>
        <v>0.598082</v>
      </c>
      <c r="R782" s="20">
        <f t="shared" si="300"/>
        <v>0</v>
      </c>
      <c r="S782" s="14">
        <f t="shared" ref="S782:S845" si="304">IF(P782&gt;0,TRUNC(R782*C782,8),0)</f>
        <v>0</v>
      </c>
      <c r="T782" s="4" t="str">
        <f t="shared" si="298"/>
        <v>J=</v>
      </c>
      <c r="U782" s="29">
        <f t="shared" si="299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2">
        <f t="shared" si="303"/>
        <v>45741</v>
      </c>
      <c r="B783" s="83">
        <f t="shared" ca="1" si="285"/>
        <v>1001.196521</v>
      </c>
      <c r="C783" s="14">
        <f t="shared" si="286"/>
        <v>1000</v>
      </c>
      <c r="D783" s="58">
        <f t="shared" si="301"/>
        <v>45736</v>
      </c>
      <c r="E783" s="56">
        <f ca="1">IF(D783&lt;$B$1,VLOOKUP(D783,[1]DI!$A$4:$B$15000,2,FALSE),0)</f>
        <v>0.14149999999999999</v>
      </c>
      <c r="F783" s="14">
        <f t="shared" ca="1" si="287"/>
        <v>1.00052531</v>
      </c>
      <c r="G783" s="85">
        <f t="shared" ca="1" si="288"/>
        <v>1.4263103723722299</v>
      </c>
      <c r="H783" s="85">
        <f t="shared" ca="1" si="289"/>
        <v>1.42491256098879</v>
      </c>
      <c r="I783" s="14">
        <f t="shared" ca="1" si="290"/>
        <v>1.00098098</v>
      </c>
      <c r="J783" s="13">
        <f t="shared" si="302"/>
        <v>2.75E-2</v>
      </c>
      <c r="K783" s="29">
        <f t="shared" si="291"/>
        <v>45737</v>
      </c>
      <c r="L783" s="2">
        <f t="shared" si="292"/>
        <v>2</v>
      </c>
      <c r="M783" s="17">
        <f t="shared" si="293"/>
        <v>2</v>
      </c>
      <c r="N783" s="12">
        <f t="shared" si="294"/>
        <v>1.0002153300000001</v>
      </c>
      <c r="O783" s="12">
        <f t="shared" ca="1" si="295"/>
        <v>1.001196521</v>
      </c>
      <c r="P783" s="17">
        <f t="shared" si="296"/>
        <v>0</v>
      </c>
      <c r="Q783" s="14">
        <f t="shared" ca="1" si="297"/>
        <v>1.1965209999999999</v>
      </c>
      <c r="R783" s="20">
        <f t="shared" si="300"/>
        <v>0</v>
      </c>
      <c r="S783" s="14">
        <f t="shared" si="304"/>
        <v>0</v>
      </c>
      <c r="T783" s="4" t="str">
        <f t="shared" si="298"/>
        <v>J=</v>
      </c>
      <c r="U783" s="29">
        <f t="shared" si="299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2">
        <f t="shared" si="303"/>
        <v>45742</v>
      </c>
      <c r="B784" s="83">
        <f t="shared" ca="1" si="285"/>
        <v>1001.8303090000001</v>
      </c>
      <c r="C784" s="14">
        <f t="shared" si="286"/>
        <v>1000</v>
      </c>
      <c r="D784" s="58">
        <f t="shared" si="301"/>
        <v>45737</v>
      </c>
      <c r="E784" s="56">
        <f ca="1">IF(D784&lt;$B$1,VLOOKUP(D784,[1]DI!$A$4:$B$15000,2,FALSE),0)</f>
        <v>0.14149999999999999</v>
      </c>
      <c r="F784" s="14">
        <f t="shared" ca="1" si="287"/>
        <v>1.00052531</v>
      </c>
      <c r="G784" s="85">
        <f t="shared" ca="1" si="288"/>
        <v>1.42705962747394</v>
      </c>
      <c r="H784" s="85">
        <f t="shared" ca="1" si="289"/>
        <v>1.42491256098879</v>
      </c>
      <c r="I784" s="14">
        <f t="shared" ca="1" si="290"/>
        <v>1.00150681</v>
      </c>
      <c r="J784" s="13">
        <f t="shared" si="302"/>
        <v>2.75E-2</v>
      </c>
      <c r="K784" s="29">
        <f t="shared" si="291"/>
        <v>45737</v>
      </c>
      <c r="L784" s="2">
        <f t="shared" si="292"/>
        <v>3</v>
      </c>
      <c r="M784" s="17">
        <f t="shared" si="293"/>
        <v>3</v>
      </c>
      <c r="N784" s="12">
        <f t="shared" si="294"/>
        <v>1.000323012</v>
      </c>
      <c r="O784" s="12">
        <f t="shared" ca="1" si="295"/>
        <v>1.001830309</v>
      </c>
      <c r="P784" s="17">
        <f t="shared" si="296"/>
        <v>0</v>
      </c>
      <c r="Q784" s="14">
        <f t="shared" ca="1" si="297"/>
        <v>1.830309</v>
      </c>
      <c r="R784" s="20">
        <f t="shared" si="300"/>
        <v>0</v>
      </c>
      <c r="S784" s="14">
        <f t="shared" si="304"/>
        <v>0</v>
      </c>
      <c r="T784" s="4" t="str">
        <f t="shared" si="298"/>
        <v>J=</v>
      </c>
      <c r="U784" s="29">
        <f t="shared" si="299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2">
        <f t="shared" si="303"/>
        <v>45743</v>
      </c>
      <c r="B785" s="83">
        <f t="shared" ca="1" si="285"/>
        <v>1002.464492</v>
      </c>
      <c r="C785" s="14">
        <f t="shared" si="286"/>
        <v>1000</v>
      </c>
      <c r="D785" s="58">
        <f t="shared" si="301"/>
        <v>45740</v>
      </c>
      <c r="E785" s="56">
        <f ca="1">IF(D785&lt;$B$1,VLOOKUP(D785,[1]DI!$A$4:$B$15000,2,FALSE),0)</f>
        <v>0.14149999999999999</v>
      </c>
      <c r="F785" s="14">
        <f t="shared" ca="1" si="287"/>
        <v>1.00052531</v>
      </c>
      <c r="G785" s="85">
        <f t="shared" ca="1" si="288"/>
        <v>1.4278092761668499</v>
      </c>
      <c r="H785" s="85">
        <f t="shared" ca="1" si="289"/>
        <v>1.42491256098879</v>
      </c>
      <c r="I785" s="14">
        <f t="shared" ca="1" si="290"/>
        <v>1.0020329100000001</v>
      </c>
      <c r="J785" s="13">
        <f t="shared" si="302"/>
        <v>2.75E-2</v>
      </c>
      <c r="K785" s="29">
        <f t="shared" si="291"/>
        <v>45737</v>
      </c>
      <c r="L785" s="2">
        <f t="shared" si="292"/>
        <v>4</v>
      </c>
      <c r="M785" s="17">
        <f t="shared" si="293"/>
        <v>4</v>
      </c>
      <c r="N785" s="12">
        <f t="shared" si="294"/>
        <v>1.0004307059999999</v>
      </c>
      <c r="O785" s="12">
        <f t="shared" ca="1" si="295"/>
        <v>1.0024644920000001</v>
      </c>
      <c r="P785" s="17">
        <f t="shared" si="296"/>
        <v>0</v>
      </c>
      <c r="Q785" s="14">
        <f t="shared" ca="1" si="297"/>
        <v>2.4644919999999999</v>
      </c>
      <c r="R785" s="20">
        <f t="shared" si="300"/>
        <v>0</v>
      </c>
      <c r="S785" s="14">
        <f t="shared" si="304"/>
        <v>0</v>
      </c>
      <c r="T785" s="4" t="str">
        <f t="shared" si="298"/>
        <v>J=</v>
      </c>
      <c r="U785" s="29">
        <f t="shared" si="299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2">
        <f t="shared" si="303"/>
        <v>45744</v>
      </c>
      <c r="B786" s="83">
        <f t="shared" ca="1" si="285"/>
        <v>1003.09907999</v>
      </c>
      <c r="C786" s="14">
        <f t="shared" si="286"/>
        <v>1000</v>
      </c>
      <c r="D786" s="58">
        <f t="shared" si="301"/>
        <v>45741</v>
      </c>
      <c r="E786" s="56">
        <f ca="1">IF(D786&lt;$B$1,VLOOKUP(D786,[1]DI!$A$4:$B$15000,2,FALSE),0)</f>
        <v>0.14149999999999999</v>
      </c>
      <c r="F786" s="14">
        <f t="shared" ca="1" si="287"/>
        <v>1.00052531</v>
      </c>
      <c r="G786" s="85">
        <f t="shared" ca="1" si="288"/>
        <v>1.4285593186577099</v>
      </c>
      <c r="H786" s="85">
        <f t="shared" ca="1" si="289"/>
        <v>1.42491256098879</v>
      </c>
      <c r="I786" s="14">
        <f t="shared" ca="1" si="290"/>
        <v>1.00255929</v>
      </c>
      <c r="J786" s="13">
        <f t="shared" si="302"/>
        <v>2.75E-2</v>
      </c>
      <c r="K786" s="29">
        <f t="shared" si="291"/>
        <v>45737</v>
      </c>
      <c r="L786" s="2">
        <f t="shared" si="292"/>
        <v>5</v>
      </c>
      <c r="M786" s="17">
        <f t="shared" si="293"/>
        <v>5</v>
      </c>
      <c r="N786" s="12">
        <f t="shared" si="294"/>
        <v>1.000538412</v>
      </c>
      <c r="O786" s="12">
        <f t="shared" ca="1" si="295"/>
        <v>1.0030990799999999</v>
      </c>
      <c r="P786" s="17">
        <f t="shared" si="296"/>
        <v>0</v>
      </c>
      <c r="Q786" s="14">
        <f t="shared" ca="1" si="297"/>
        <v>3.0990799899999999</v>
      </c>
      <c r="R786" s="20">
        <f t="shared" si="300"/>
        <v>0</v>
      </c>
      <c r="S786" s="14">
        <f t="shared" si="304"/>
        <v>0</v>
      </c>
      <c r="T786" s="4" t="str">
        <f t="shared" si="298"/>
        <v>J=</v>
      </c>
      <c r="U786" s="29">
        <f t="shared" si="299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2">
        <f t="shared" si="303"/>
        <v>45747</v>
      </c>
      <c r="B787" s="83">
        <f t="shared" ca="1" si="285"/>
        <v>1003.734063</v>
      </c>
      <c r="C787" s="14">
        <f t="shared" si="286"/>
        <v>1000</v>
      </c>
      <c r="D787" s="58">
        <f t="shared" si="301"/>
        <v>45742</v>
      </c>
      <c r="E787" s="56">
        <f ca="1">IF(D787&lt;$B$1,VLOOKUP(D787,[1]DI!$A$4:$B$15000,2,FALSE),0)</f>
        <v>0.14149999999999999</v>
      </c>
      <c r="F787" s="14">
        <f t="shared" ca="1" si="287"/>
        <v>1.00052531</v>
      </c>
      <c r="G787" s="85">
        <f t="shared" ca="1" si="288"/>
        <v>1.42930975515339</v>
      </c>
      <c r="H787" s="85">
        <f t="shared" ca="1" si="289"/>
        <v>1.42491256098879</v>
      </c>
      <c r="I787" s="14">
        <f t="shared" ca="1" si="290"/>
        <v>1.0030859400000001</v>
      </c>
      <c r="J787" s="13">
        <f t="shared" si="302"/>
        <v>2.75E-2</v>
      </c>
      <c r="K787" s="29">
        <f t="shared" si="291"/>
        <v>45737</v>
      </c>
      <c r="L787" s="2">
        <f t="shared" si="292"/>
        <v>6</v>
      </c>
      <c r="M787" s="17">
        <f t="shared" si="293"/>
        <v>6</v>
      </c>
      <c r="N787" s="12">
        <f t="shared" si="294"/>
        <v>1.0006461289999999</v>
      </c>
      <c r="O787" s="12">
        <f t="shared" ca="1" si="295"/>
        <v>1.003734063</v>
      </c>
      <c r="P787" s="17">
        <f t="shared" si="296"/>
        <v>0</v>
      </c>
      <c r="Q787" s="14">
        <f t="shared" ca="1" si="297"/>
        <v>3.7340629999999999</v>
      </c>
      <c r="R787" s="20">
        <f t="shared" si="300"/>
        <v>0</v>
      </c>
      <c r="S787" s="14">
        <f t="shared" si="304"/>
        <v>0</v>
      </c>
      <c r="T787" s="4" t="str">
        <f t="shared" si="298"/>
        <v>J=</v>
      </c>
      <c r="U787" s="29">
        <f t="shared" si="299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2">
        <f t="shared" si="303"/>
        <v>45748</v>
      </c>
      <c r="B788" s="83">
        <f t="shared" ca="1" si="285"/>
        <v>1004.36945199</v>
      </c>
      <c r="C788" s="14">
        <f t="shared" si="286"/>
        <v>1000</v>
      </c>
      <c r="D788" s="58">
        <f t="shared" si="301"/>
        <v>45743</v>
      </c>
      <c r="E788" s="56">
        <f ca="1">IF(D788&lt;$B$1,VLOOKUP(D788,[1]DI!$A$4:$B$15000,2,FALSE),0)</f>
        <v>0.14149999999999999</v>
      </c>
      <c r="F788" s="14">
        <f t="shared" ca="1" si="287"/>
        <v>1.00052531</v>
      </c>
      <c r="G788" s="85">
        <f t="shared" ca="1" si="288"/>
        <v>1.4300605858608699</v>
      </c>
      <c r="H788" s="85">
        <f t="shared" ca="1" si="289"/>
        <v>1.42491256098879</v>
      </c>
      <c r="I788" s="14">
        <f t="shared" ca="1" si="290"/>
        <v>1.00361287</v>
      </c>
      <c r="J788" s="13">
        <f t="shared" si="302"/>
        <v>2.75E-2</v>
      </c>
      <c r="K788" s="29">
        <f t="shared" si="291"/>
        <v>45737</v>
      </c>
      <c r="L788" s="2">
        <f t="shared" si="292"/>
        <v>7</v>
      </c>
      <c r="M788" s="17">
        <f t="shared" si="293"/>
        <v>7</v>
      </c>
      <c r="N788" s="12">
        <f t="shared" si="294"/>
        <v>1.0007538579999999</v>
      </c>
      <c r="O788" s="12">
        <f t="shared" ca="1" si="295"/>
        <v>1.0043694519999999</v>
      </c>
      <c r="P788" s="17">
        <f t="shared" si="296"/>
        <v>0</v>
      </c>
      <c r="Q788" s="14">
        <f t="shared" ca="1" si="297"/>
        <v>4.36945199</v>
      </c>
      <c r="R788" s="20">
        <f t="shared" si="300"/>
        <v>0</v>
      </c>
      <c r="S788" s="14">
        <f t="shared" si="304"/>
        <v>0</v>
      </c>
      <c r="T788" s="4" t="str">
        <f t="shared" si="298"/>
        <v>J=</v>
      </c>
      <c r="U788" s="29">
        <f t="shared" si="299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2">
        <f t="shared" si="303"/>
        <v>45749</v>
      </c>
      <c r="B789" s="83">
        <f t="shared" ca="1" si="285"/>
        <v>1005.0052449900001</v>
      </c>
      <c r="C789" s="14">
        <f t="shared" si="286"/>
        <v>1000</v>
      </c>
      <c r="D789" s="58">
        <f t="shared" si="301"/>
        <v>45744</v>
      </c>
      <c r="E789" s="56">
        <f ca="1">IF(D789&lt;$B$1,VLOOKUP(D789,[1]DI!$A$4:$B$15000,2,FALSE),0)</f>
        <v>0.14149999999999999</v>
      </c>
      <c r="F789" s="14">
        <f t="shared" ca="1" si="287"/>
        <v>1.00052531</v>
      </c>
      <c r="G789" s="85">
        <f t="shared" ca="1" si="288"/>
        <v>1.4308118109872301</v>
      </c>
      <c r="H789" s="85">
        <f t="shared" ca="1" si="289"/>
        <v>1.42491256098879</v>
      </c>
      <c r="I789" s="14">
        <f t="shared" ca="1" si="290"/>
        <v>1.00414008</v>
      </c>
      <c r="J789" s="13">
        <f t="shared" si="302"/>
        <v>2.75E-2</v>
      </c>
      <c r="K789" s="29">
        <f t="shared" si="291"/>
        <v>45737</v>
      </c>
      <c r="L789" s="2">
        <f t="shared" si="292"/>
        <v>8</v>
      </c>
      <c r="M789" s="17">
        <f t="shared" si="293"/>
        <v>8</v>
      </c>
      <c r="N789" s="12">
        <f t="shared" si="294"/>
        <v>1.000861598</v>
      </c>
      <c r="O789" s="12">
        <f t="shared" ca="1" si="295"/>
        <v>1.005005245</v>
      </c>
      <c r="P789" s="17">
        <f t="shared" si="296"/>
        <v>0</v>
      </c>
      <c r="Q789" s="14">
        <f t="shared" ca="1" si="297"/>
        <v>5.0052449899999996</v>
      </c>
      <c r="R789" s="20">
        <f t="shared" si="300"/>
        <v>0</v>
      </c>
      <c r="S789" s="14">
        <f t="shared" si="304"/>
        <v>0</v>
      </c>
      <c r="T789" s="4" t="str">
        <f t="shared" si="298"/>
        <v>J=</v>
      </c>
      <c r="U789" s="29">
        <f t="shared" si="299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2">
        <f t="shared" si="303"/>
        <v>45750</v>
      </c>
      <c r="B790" s="83">
        <f t="shared" ca="1" si="285"/>
        <v>1005.64143399</v>
      </c>
      <c r="C790" s="14">
        <f t="shared" si="286"/>
        <v>1000</v>
      </c>
      <c r="D790" s="58">
        <f t="shared" si="301"/>
        <v>45747</v>
      </c>
      <c r="E790" s="56">
        <f ca="1">IF(D790&lt;$B$1,VLOOKUP(D790,[1]DI!$A$4:$B$15000,2,FALSE),0)</f>
        <v>0.14149999999999999</v>
      </c>
      <c r="F790" s="14">
        <f t="shared" ca="1" si="287"/>
        <v>1.00052531</v>
      </c>
      <c r="G790" s="85">
        <f t="shared" ca="1" si="288"/>
        <v>1.4315634307396601</v>
      </c>
      <c r="H790" s="85">
        <f t="shared" ca="1" si="289"/>
        <v>1.42491256098879</v>
      </c>
      <c r="I790" s="14">
        <f t="shared" ca="1" si="290"/>
        <v>1.0046675599999999</v>
      </c>
      <c r="J790" s="13">
        <f t="shared" si="302"/>
        <v>2.75E-2</v>
      </c>
      <c r="K790" s="29">
        <f t="shared" si="291"/>
        <v>45737</v>
      </c>
      <c r="L790" s="2">
        <f t="shared" si="292"/>
        <v>9</v>
      </c>
      <c r="M790" s="17">
        <f t="shared" si="293"/>
        <v>9</v>
      </c>
      <c r="N790" s="12">
        <f t="shared" si="294"/>
        <v>1.0009693500000001</v>
      </c>
      <c r="O790" s="12">
        <f t="shared" ca="1" si="295"/>
        <v>1.0056414339999999</v>
      </c>
      <c r="P790" s="17">
        <f t="shared" si="296"/>
        <v>0</v>
      </c>
      <c r="Q790" s="14">
        <f t="shared" ca="1" si="297"/>
        <v>5.6414339900000003</v>
      </c>
      <c r="R790" s="20">
        <f t="shared" si="300"/>
        <v>0</v>
      </c>
      <c r="S790" s="14">
        <f t="shared" si="304"/>
        <v>0</v>
      </c>
      <c r="T790" s="4" t="str">
        <f t="shared" si="298"/>
        <v>J=</v>
      </c>
      <c r="U790" s="29">
        <f t="shared" si="299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2">
        <f t="shared" si="303"/>
        <v>45751</v>
      </c>
      <c r="B791" s="83">
        <f t="shared" ca="1" si="285"/>
        <v>1006.27803999</v>
      </c>
      <c r="C791" s="14">
        <f t="shared" si="286"/>
        <v>1000</v>
      </c>
      <c r="D791" s="58">
        <f t="shared" si="301"/>
        <v>45748</v>
      </c>
      <c r="E791" s="56">
        <f ca="1">IF(D791&lt;$B$1,VLOOKUP(D791,[1]DI!$A$4:$B$15000,2,FALSE),0)</f>
        <v>0.14149999999999999</v>
      </c>
      <c r="F791" s="14">
        <f t="shared" ca="1" si="287"/>
        <v>1.00052531</v>
      </c>
      <c r="G791" s="85">
        <f t="shared" ca="1" si="288"/>
        <v>1.4323154453254601</v>
      </c>
      <c r="H791" s="85">
        <f t="shared" ca="1" si="289"/>
        <v>1.42491256098879</v>
      </c>
      <c r="I791" s="14">
        <f t="shared" ca="1" si="290"/>
        <v>1.0051953300000001</v>
      </c>
      <c r="J791" s="13">
        <f t="shared" si="302"/>
        <v>2.75E-2</v>
      </c>
      <c r="K791" s="29">
        <f t="shared" si="291"/>
        <v>45737</v>
      </c>
      <c r="L791" s="2">
        <f t="shared" si="292"/>
        <v>10</v>
      </c>
      <c r="M791" s="17">
        <f t="shared" si="293"/>
        <v>10</v>
      </c>
      <c r="N791" s="12">
        <f t="shared" si="294"/>
        <v>1.0010771140000001</v>
      </c>
      <c r="O791" s="12">
        <f t="shared" ca="1" si="295"/>
        <v>1.00627804</v>
      </c>
      <c r="P791" s="17">
        <f t="shared" si="296"/>
        <v>0</v>
      </c>
      <c r="Q791" s="14">
        <f t="shared" ca="1" si="297"/>
        <v>6.2780399899999999</v>
      </c>
      <c r="R791" s="20">
        <f t="shared" si="300"/>
        <v>0</v>
      </c>
      <c r="S791" s="14">
        <f t="shared" si="304"/>
        <v>0</v>
      </c>
      <c r="T791" s="4" t="str">
        <f t="shared" si="298"/>
        <v>J=</v>
      </c>
      <c r="U791" s="29">
        <f t="shared" si="299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2">
        <f t="shared" si="303"/>
        <v>45754</v>
      </c>
      <c r="B792" s="83">
        <f t="shared" ca="1" si="285"/>
        <v>1006.91503099</v>
      </c>
      <c r="C792" s="14">
        <f t="shared" si="286"/>
        <v>1000</v>
      </c>
      <c r="D792" s="58">
        <f t="shared" si="301"/>
        <v>45749</v>
      </c>
      <c r="E792" s="56">
        <f ca="1">IF(D792&lt;$B$1,VLOOKUP(D792,[1]DI!$A$4:$B$15000,2,FALSE),0)</f>
        <v>0.14149999999999999</v>
      </c>
      <c r="F792" s="14">
        <f t="shared" ca="1" si="287"/>
        <v>1.00052531</v>
      </c>
      <c r="G792" s="85">
        <f t="shared" ca="1" si="288"/>
        <v>1.4330678549520399</v>
      </c>
      <c r="H792" s="85">
        <f t="shared" ca="1" si="289"/>
        <v>1.42491256098879</v>
      </c>
      <c r="I792" s="14">
        <f t="shared" ca="1" si="290"/>
        <v>1.00572336</v>
      </c>
      <c r="J792" s="13">
        <f t="shared" si="302"/>
        <v>2.75E-2</v>
      </c>
      <c r="K792" s="29">
        <f t="shared" si="291"/>
        <v>45737</v>
      </c>
      <c r="L792" s="2">
        <f t="shared" si="292"/>
        <v>11</v>
      </c>
      <c r="M792" s="17">
        <f t="shared" si="293"/>
        <v>11</v>
      </c>
      <c r="N792" s="12">
        <f t="shared" si="294"/>
        <v>1.0011848889999999</v>
      </c>
      <c r="O792" s="12">
        <f t="shared" ca="1" si="295"/>
        <v>1.0069150309999999</v>
      </c>
      <c r="P792" s="17">
        <f t="shared" si="296"/>
        <v>0</v>
      </c>
      <c r="Q792" s="14">
        <f t="shared" ca="1" si="297"/>
        <v>6.91503099</v>
      </c>
      <c r="R792" s="20">
        <f t="shared" si="300"/>
        <v>0</v>
      </c>
      <c r="S792" s="14">
        <f t="shared" si="304"/>
        <v>0</v>
      </c>
      <c r="T792" s="4" t="str">
        <f t="shared" si="298"/>
        <v>J=</v>
      </c>
      <c r="U792" s="29">
        <f t="shared" si="299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2">
        <f t="shared" si="303"/>
        <v>45755</v>
      </c>
      <c r="B793" s="83">
        <f t="shared" ca="1" si="285"/>
        <v>1007.55243699</v>
      </c>
      <c r="C793" s="14">
        <f t="shared" si="286"/>
        <v>1000</v>
      </c>
      <c r="D793" s="58">
        <f t="shared" si="301"/>
        <v>45750</v>
      </c>
      <c r="E793" s="56">
        <f ca="1">IF(D793&lt;$B$1,VLOOKUP(D793,[1]DI!$A$4:$B$15000,2,FALSE),0)</f>
        <v>0.14149999999999999</v>
      </c>
      <c r="F793" s="14">
        <f t="shared" ca="1" si="287"/>
        <v>1.00052531</v>
      </c>
      <c r="G793" s="85">
        <f t="shared" ca="1" si="288"/>
        <v>1.4338206598269201</v>
      </c>
      <c r="H793" s="85">
        <f t="shared" ca="1" si="289"/>
        <v>1.42491256098879</v>
      </c>
      <c r="I793" s="14">
        <f t="shared" ca="1" si="290"/>
        <v>1.0062516800000001</v>
      </c>
      <c r="J793" s="13">
        <f t="shared" si="302"/>
        <v>2.75E-2</v>
      </c>
      <c r="K793" s="29">
        <f t="shared" si="291"/>
        <v>45737</v>
      </c>
      <c r="L793" s="2">
        <f t="shared" si="292"/>
        <v>12</v>
      </c>
      <c r="M793" s="17">
        <f t="shared" si="293"/>
        <v>12</v>
      </c>
      <c r="N793" s="12">
        <f t="shared" si="294"/>
        <v>1.001292676</v>
      </c>
      <c r="O793" s="12">
        <f t="shared" ca="1" si="295"/>
        <v>1.007552437</v>
      </c>
      <c r="P793" s="17">
        <f t="shared" si="296"/>
        <v>0</v>
      </c>
      <c r="Q793" s="14">
        <f t="shared" ca="1" si="297"/>
        <v>7.5524369900000003</v>
      </c>
      <c r="R793" s="20">
        <f t="shared" si="300"/>
        <v>0</v>
      </c>
      <c r="S793" s="14">
        <f t="shared" si="304"/>
        <v>0</v>
      </c>
      <c r="T793" s="4" t="str">
        <f t="shared" si="298"/>
        <v>J=</v>
      </c>
      <c r="U793" s="29">
        <f t="shared" si="299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2">
        <f t="shared" si="303"/>
        <v>45756</v>
      </c>
      <c r="B794" s="83">
        <f t="shared" ca="1" si="285"/>
        <v>1008.19024999</v>
      </c>
      <c r="C794" s="14">
        <f t="shared" si="286"/>
        <v>1000</v>
      </c>
      <c r="D794" s="58">
        <f t="shared" si="301"/>
        <v>45751</v>
      </c>
      <c r="E794" s="56">
        <f ca="1">IF(D794&lt;$B$1,VLOOKUP(D794,[1]DI!$A$4:$B$15000,2,FALSE),0)</f>
        <v>0.14149999999999999</v>
      </c>
      <c r="F794" s="14">
        <f t="shared" ca="1" si="287"/>
        <v>1.00052531</v>
      </c>
      <c r="G794" s="85">
        <f t="shared" ca="1" si="288"/>
        <v>1.43457386015773</v>
      </c>
      <c r="H794" s="85">
        <f t="shared" ca="1" si="289"/>
        <v>1.42491256098879</v>
      </c>
      <c r="I794" s="14">
        <f t="shared" ca="1" si="290"/>
        <v>1.0067802800000001</v>
      </c>
      <c r="J794" s="13">
        <f t="shared" si="302"/>
        <v>2.75E-2</v>
      </c>
      <c r="K794" s="29">
        <f t="shared" si="291"/>
        <v>45737</v>
      </c>
      <c r="L794" s="2">
        <f t="shared" si="292"/>
        <v>13</v>
      </c>
      <c r="M794" s="17">
        <f t="shared" si="293"/>
        <v>13</v>
      </c>
      <c r="N794" s="12">
        <f t="shared" si="294"/>
        <v>1.001400474</v>
      </c>
      <c r="O794" s="12">
        <f t="shared" ca="1" si="295"/>
        <v>1.00819025</v>
      </c>
      <c r="P794" s="17">
        <f t="shared" si="296"/>
        <v>0</v>
      </c>
      <c r="Q794" s="14">
        <f t="shared" ca="1" si="297"/>
        <v>8.1902499899999999</v>
      </c>
      <c r="R794" s="20">
        <f t="shared" si="300"/>
        <v>0</v>
      </c>
      <c r="S794" s="14">
        <f t="shared" si="304"/>
        <v>0</v>
      </c>
      <c r="T794" s="4" t="str">
        <f t="shared" si="298"/>
        <v>J=</v>
      </c>
      <c r="U794" s="29">
        <f t="shared" si="299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2">
        <f t="shared" si="303"/>
        <v>45757</v>
      </c>
      <c r="B795" s="83">
        <f t="shared" ca="1" si="285"/>
        <v>1008.828459</v>
      </c>
      <c r="C795" s="14">
        <f t="shared" si="286"/>
        <v>1000</v>
      </c>
      <c r="D795" s="58">
        <f t="shared" si="301"/>
        <v>45754</v>
      </c>
      <c r="E795" s="56">
        <f ca="1">IF(D795&lt;$B$1,VLOOKUP(D795,[1]DI!$A$4:$B$15000,2,FALSE),0)</f>
        <v>0.14149999999999999</v>
      </c>
      <c r="F795" s="14">
        <f t="shared" ca="1" si="287"/>
        <v>1.00052531</v>
      </c>
      <c r="G795" s="85">
        <f t="shared" ca="1" si="288"/>
        <v>1.43532745615221</v>
      </c>
      <c r="H795" s="85">
        <f t="shared" ca="1" si="289"/>
        <v>1.42491256098879</v>
      </c>
      <c r="I795" s="14">
        <f t="shared" ca="1" si="290"/>
        <v>1.00730915</v>
      </c>
      <c r="J795" s="13">
        <f t="shared" si="302"/>
        <v>2.75E-2</v>
      </c>
      <c r="K795" s="29">
        <f t="shared" si="291"/>
        <v>45737</v>
      </c>
      <c r="L795" s="2">
        <f t="shared" si="292"/>
        <v>14</v>
      </c>
      <c r="M795" s="17">
        <f t="shared" si="293"/>
        <v>14</v>
      </c>
      <c r="N795" s="12">
        <f t="shared" si="294"/>
        <v>1.0015082850000001</v>
      </c>
      <c r="O795" s="12">
        <f t="shared" ca="1" si="295"/>
        <v>1.0088284590000001</v>
      </c>
      <c r="P795" s="17">
        <f t="shared" si="296"/>
        <v>0</v>
      </c>
      <c r="Q795" s="14">
        <f t="shared" ca="1" si="297"/>
        <v>8.8284590000000005</v>
      </c>
      <c r="R795" s="20">
        <f t="shared" si="300"/>
        <v>0</v>
      </c>
      <c r="S795" s="14">
        <f t="shared" si="304"/>
        <v>0</v>
      </c>
      <c r="T795" s="4" t="str">
        <f t="shared" si="298"/>
        <v>J=</v>
      </c>
      <c r="U795" s="29">
        <f t="shared" si="299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2">
        <f t="shared" si="303"/>
        <v>45758</v>
      </c>
      <c r="B796" s="83">
        <f t="shared" ca="1" si="285"/>
        <v>1009.467074</v>
      </c>
      <c r="C796" s="14">
        <f t="shared" si="286"/>
        <v>1000</v>
      </c>
      <c r="D796" s="58">
        <f t="shared" si="301"/>
        <v>45755</v>
      </c>
      <c r="E796" s="56">
        <f ca="1">IF(D796&lt;$B$1,VLOOKUP(D796,[1]DI!$A$4:$B$15000,2,FALSE),0)</f>
        <v>0.14149999999999999</v>
      </c>
      <c r="F796" s="14">
        <f t="shared" ca="1" si="287"/>
        <v>1.00052531</v>
      </c>
      <c r="G796" s="85">
        <f t="shared" ca="1" si="288"/>
        <v>1.4360814480182</v>
      </c>
      <c r="H796" s="85">
        <f t="shared" ca="1" si="289"/>
        <v>1.42491256098879</v>
      </c>
      <c r="I796" s="14">
        <f t="shared" ca="1" si="290"/>
        <v>1.0078383</v>
      </c>
      <c r="J796" s="13">
        <f t="shared" si="302"/>
        <v>2.75E-2</v>
      </c>
      <c r="K796" s="29">
        <f t="shared" si="291"/>
        <v>45737</v>
      </c>
      <c r="L796" s="2">
        <f t="shared" si="292"/>
        <v>15</v>
      </c>
      <c r="M796" s="17">
        <f t="shared" si="293"/>
        <v>15</v>
      </c>
      <c r="N796" s="12">
        <f t="shared" si="294"/>
        <v>1.001616106</v>
      </c>
      <c r="O796" s="12">
        <f t="shared" ca="1" si="295"/>
        <v>1.009467074</v>
      </c>
      <c r="P796" s="17">
        <f t="shared" si="296"/>
        <v>0</v>
      </c>
      <c r="Q796" s="14">
        <f t="shared" ca="1" si="297"/>
        <v>9.4670740000000002</v>
      </c>
      <c r="R796" s="20">
        <f t="shared" si="300"/>
        <v>0</v>
      </c>
      <c r="S796" s="14">
        <f t="shared" si="304"/>
        <v>0</v>
      </c>
      <c r="T796" s="4" t="str">
        <f t="shared" si="298"/>
        <v>J=</v>
      </c>
      <c r="U796" s="29">
        <f t="shared" si="299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2">
        <f t="shared" si="303"/>
        <v>45761</v>
      </c>
      <c r="B797" s="83">
        <f t="shared" ca="1" si="285"/>
        <v>1010.106084</v>
      </c>
      <c r="C797" s="14">
        <f t="shared" si="286"/>
        <v>1000</v>
      </c>
      <c r="D797" s="58">
        <f t="shared" si="301"/>
        <v>45756</v>
      </c>
      <c r="E797" s="56">
        <f ca="1">IF(D797&lt;$B$1,VLOOKUP(D797,[1]DI!$A$4:$B$15000,2,FALSE),0)</f>
        <v>0.14149999999999999</v>
      </c>
      <c r="F797" s="14">
        <f t="shared" ca="1" si="287"/>
        <v>1.00052531</v>
      </c>
      <c r="G797" s="85">
        <f t="shared" ca="1" si="288"/>
        <v>1.4368358359636599</v>
      </c>
      <c r="H797" s="85">
        <f t="shared" ca="1" si="289"/>
        <v>1.42491256098879</v>
      </c>
      <c r="I797" s="14">
        <f t="shared" ca="1" si="290"/>
        <v>1.0083677200000001</v>
      </c>
      <c r="J797" s="13">
        <f t="shared" si="302"/>
        <v>2.75E-2</v>
      </c>
      <c r="K797" s="29">
        <f t="shared" si="291"/>
        <v>45737</v>
      </c>
      <c r="L797" s="2">
        <f t="shared" si="292"/>
        <v>16</v>
      </c>
      <c r="M797" s="17">
        <f t="shared" si="293"/>
        <v>16</v>
      </c>
      <c r="N797" s="12">
        <f t="shared" si="294"/>
        <v>1.0017239389999999</v>
      </c>
      <c r="O797" s="12">
        <f t="shared" ca="1" si="295"/>
        <v>1.010106084</v>
      </c>
      <c r="P797" s="17">
        <f t="shared" si="296"/>
        <v>0</v>
      </c>
      <c r="Q797" s="14">
        <f t="shared" ca="1" si="297"/>
        <v>10.106083999999999</v>
      </c>
      <c r="R797" s="20">
        <f t="shared" si="300"/>
        <v>0</v>
      </c>
      <c r="S797" s="14">
        <f t="shared" si="304"/>
        <v>0</v>
      </c>
      <c r="T797" s="4" t="str">
        <f t="shared" si="298"/>
        <v>J=</v>
      </c>
      <c r="U797" s="29">
        <f t="shared" si="299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2">
        <f t="shared" si="303"/>
        <v>45762</v>
      </c>
      <c r="B798" s="83">
        <f t="shared" ca="1" si="285"/>
        <v>1010.745512</v>
      </c>
      <c r="C798" s="14">
        <f t="shared" si="286"/>
        <v>1000</v>
      </c>
      <c r="D798" s="58">
        <f t="shared" si="301"/>
        <v>45757</v>
      </c>
      <c r="E798" s="56">
        <f ca="1">IF(D798&lt;$B$1,VLOOKUP(D798,[1]DI!$A$4:$B$15000,2,FALSE),0)</f>
        <v>0.14149999999999999</v>
      </c>
      <c r="F798" s="14">
        <f t="shared" ca="1" si="287"/>
        <v>1.00052531</v>
      </c>
      <c r="G798" s="85">
        <f t="shared" ca="1" si="288"/>
        <v>1.43759062019665</v>
      </c>
      <c r="H798" s="85">
        <f t="shared" ca="1" si="289"/>
        <v>1.42491256098879</v>
      </c>
      <c r="I798" s="14">
        <f t="shared" ca="1" si="290"/>
        <v>1.00889743</v>
      </c>
      <c r="J798" s="13">
        <f t="shared" si="302"/>
        <v>2.75E-2</v>
      </c>
      <c r="K798" s="29">
        <f t="shared" si="291"/>
        <v>45737</v>
      </c>
      <c r="L798" s="2">
        <f t="shared" si="292"/>
        <v>17</v>
      </c>
      <c r="M798" s="17">
        <f t="shared" si="293"/>
        <v>17</v>
      </c>
      <c r="N798" s="12">
        <f t="shared" si="294"/>
        <v>1.0018317839999999</v>
      </c>
      <c r="O798" s="12">
        <f t="shared" ca="1" si="295"/>
        <v>1.010745512</v>
      </c>
      <c r="P798" s="17">
        <f t="shared" si="296"/>
        <v>0</v>
      </c>
      <c r="Q798" s="14">
        <f t="shared" ca="1" si="297"/>
        <v>10.745512</v>
      </c>
      <c r="R798" s="20">
        <f t="shared" si="300"/>
        <v>0</v>
      </c>
      <c r="S798" s="14">
        <f t="shared" si="304"/>
        <v>0</v>
      </c>
      <c r="T798" s="4" t="str">
        <f t="shared" si="298"/>
        <v>J=</v>
      </c>
      <c r="U798" s="29">
        <f t="shared" si="299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2">
        <f t="shared" si="303"/>
        <v>45763</v>
      </c>
      <c r="B799" s="83">
        <f t="shared" ca="1" si="285"/>
        <v>1011.385337</v>
      </c>
      <c r="C799" s="14">
        <f t="shared" si="286"/>
        <v>1000</v>
      </c>
      <c r="D799" s="58">
        <f t="shared" si="301"/>
        <v>45758</v>
      </c>
      <c r="E799" s="56">
        <f ca="1">IF(D799&lt;$B$1,VLOOKUP(D799,[1]DI!$A$4:$B$15000,2,FALSE),0)</f>
        <v>0.14149999999999999</v>
      </c>
      <c r="F799" s="14">
        <f t="shared" ca="1" si="287"/>
        <v>1.00052531</v>
      </c>
      <c r="G799" s="85">
        <f t="shared" ca="1" si="288"/>
        <v>1.43834580092535</v>
      </c>
      <c r="H799" s="85">
        <f t="shared" ca="1" si="289"/>
        <v>1.42491256098879</v>
      </c>
      <c r="I799" s="14">
        <f t="shared" ca="1" si="290"/>
        <v>1.00942741</v>
      </c>
      <c r="J799" s="13">
        <f t="shared" si="302"/>
        <v>2.75E-2</v>
      </c>
      <c r="K799" s="29">
        <f t="shared" si="291"/>
        <v>45737</v>
      </c>
      <c r="L799" s="2">
        <f t="shared" si="292"/>
        <v>18</v>
      </c>
      <c r="M799" s="17">
        <f t="shared" si="293"/>
        <v>18</v>
      </c>
      <c r="N799" s="12">
        <f t="shared" si="294"/>
        <v>1.0019396410000001</v>
      </c>
      <c r="O799" s="12">
        <f t="shared" ca="1" si="295"/>
        <v>1.0113853370000001</v>
      </c>
      <c r="P799" s="17">
        <f t="shared" si="296"/>
        <v>0</v>
      </c>
      <c r="Q799" s="14">
        <f t="shared" ca="1" si="297"/>
        <v>11.385337</v>
      </c>
      <c r="R799" s="20">
        <f t="shared" si="300"/>
        <v>0</v>
      </c>
      <c r="S799" s="14">
        <f t="shared" si="304"/>
        <v>0</v>
      </c>
      <c r="T799" s="4" t="str">
        <f t="shared" si="298"/>
        <v>J=</v>
      </c>
      <c r="U799" s="29">
        <f t="shared" si="299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2">
        <f t="shared" si="303"/>
        <v>45764</v>
      </c>
      <c r="B800" s="83">
        <f t="shared" ca="1" si="285"/>
        <v>1012.025577</v>
      </c>
      <c r="C800" s="14">
        <f t="shared" si="286"/>
        <v>1000</v>
      </c>
      <c r="D800" s="58">
        <f t="shared" si="301"/>
        <v>45761</v>
      </c>
      <c r="E800" s="56">
        <f ca="1">IF(D800&lt;$B$1,VLOOKUP(D800,[1]DI!$A$4:$B$15000,2,FALSE),0)</f>
        <v>0.14149999999999999</v>
      </c>
      <c r="F800" s="14">
        <f t="shared" ca="1" si="287"/>
        <v>1.00052531</v>
      </c>
      <c r="G800" s="85">
        <f t="shared" ca="1" si="288"/>
        <v>1.43910137835803</v>
      </c>
      <c r="H800" s="85">
        <f t="shared" ca="1" si="289"/>
        <v>1.42491256098879</v>
      </c>
      <c r="I800" s="14">
        <f t="shared" ca="1" si="290"/>
        <v>1.0099576800000001</v>
      </c>
      <c r="J800" s="13">
        <f t="shared" si="302"/>
        <v>2.75E-2</v>
      </c>
      <c r="K800" s="29">
        <f t="shared" si="291"/>
        <v>45737</v>
      </c>
      <c r="L800" s="2">
        <f t="shared" si="292"/>
        <v>19</v>
      </c>
      <c r="M800" s="17">
        <f t="shared" si="293"/>
        <v>19</v>
      </c>
      <c r="N800" s="12">
        <f t="shared" si="294"/>
        <v>1.0020475090000001</v>
      </c>
      <c r="O800" s="12">
        <f t="shared" ca="1" si="295"/>
        <v>1.012025577</v>
      </c>
      <c r="P800" s="17">
        <f t="shared" si="296"/>
        <v>0</v>
      </c>
      <c r="Q800" s="14">
        <f t="shared" ca="1" si="297"/>
        <v>12.025577</v>
      </c>
      <c r="R800" s="20">
        <f t="shared" si="300"/>
        <v>0</v>
      </c>
      <c r="S800" s="14">
        <f t="shared" si="304"/>
        <v>0</v>
      </c>
      <c r="T800" s="4" t="str">
        <f t="shared" si="298"/>
        <v>J=</v>
      </c>
      <c r="U800" s="29">
        <f t="shared" si="299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2">
        <f t="shared" si="303"/>
        <v>45769</v>
      </c>
      <c r="B801" s="83">
        <f t="shared" ca="1" si="285"/>
        <v>1012.666214</v>
      </c>
      <c r="C801" s="14">
        <f t="shared" si="286"/>
        <v>1000</v>
      </c>
      <c r="D801" s="58">
        <f t="shared" si="301"/>
        <v>45762</v>
      </c>
      <c r="E801" s="56">
        <f ca="1">IF(D801&lt;$B$1,VLOOKUP(D801,[1]DI!$A$4:$B$15000,2,FALSE),0)</f>
        <v>0.14149999999999999</v>
      </c>
      <c r="F801" s="14">
        <f t="shared" ca="1" si="287"/>
        <v>1.00052531</v>
      </c>
      <c r="G801" s="85">
        <f t="shared" ca="1" si="288"/>
        <v>1.4398573527031</v>
      </c>
      <c r="H801" s="85">
        <f t="shared" ca="1" si="289"/>
        <v>1.42491256098879</v>
      </c>
      <c r="I801" s="14">
        <f t="shared" ca="1" si="290"/>
        <v>1.01048822</v>
      </c>
      <c r="J801" s="13">
        <f t="shared" si="302"/>
        <v>2.75E-2</v>
      </c>
      <c r="K801" s="29">
        <f t="shared" si="291"/>
        <v>45737</v>
      </c>
      <c r="L801" s="2">
        <f t="shared" si="292"/>
        <v>20</v>
      </c>
      <c r="M801" s="17">
        <f t="shared" si="293"/>
        <v>20</v>
      </c>
      <c r="N801" s="12">
        <f t="shared" si="294"/>
        <v>1.002155388</v>
      </c>
      <c r="O801" s="12">
        <f t="shared" ca="1" si="295"/>
        <v>1.012666214</v>
      </c>
      <c r="P801" s="17">
        <f t="shared" si="296"/>
        <v>0</v>
      </c>
      <c r="Q801" s="14">
        <f t="shared" ca="1" si="297"/>
        <v>12.666214</v>
      </c>
      <c r="R801" s="20">
        <f t="shared" si="300"/>
        <v>0</v>
      </c>
      <c r="S801" s="14">
        <f t="shared" si="304"/>
        <v>0</v>
      </c>
      <c r="T801" s="4" t="str">
        <f t="shared" si="298"/>
        <v>J=</v>
      </c>
      <c r="U801" s="29">
        <f t="shared" si="299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2">
        <f t="shared" si="303"/>
        <v>45770</v>
      </c>
      <c r="B802" s="83">
        <f t="shared" ca="1" si="285"/>
        <v>1013.307259</v>
      </c>
      <c r="C802" s="14">
        <f t="shared" si="286"/>
        <v>1000</v>
      </c>
      <c r="D802" s="58">
        <f t="shared" si="301"/>
        <v>45763</v>
      </c>
      <c r="E802" s="56">
        <f ca="1">IF(D802&lt;$B$1,VLOOKUP(D802,[1]DI!$A$4:$B$15000,2,FALSE),0)</f>
        <v>0.14149999999999999</v>
      </c>
      <c r="F802" s="14">
        <f t="shared" ca="1" si="287"/>
        <v>1.00052531</v>
      </c>
      <c r="G802" s="85">
        <f t="shared" ca="1" si="288"/>
        <v>1.44061372416905</v>
      </c>
      <c r="H802" s="85">
        <f t="shared" ca="1" si="289"/>
        <v>1.42491256098879</v>
      </c>
      <c r="I802" s="14">
        <f t="shared" ca="1" si="290"/>
        <v>1.0110190400000001</v>
      </c>
      <c r="J802" s="13">
        <f t="shared" si="302"/>
        <v>2.75E-2</v>
      </c>
      <c r="K802" s="29">
        <f t="shared" si="291"/>
        <v>45737</v>
      </c>
      <c r="L802" s="2">
        <f t="shared" si="292"/>
        <v>21</v>
      </c>
      <c r="M802" s="17">
        <f t="shared" si="293"/>
        <v>21</v>
      </c>
      <c r="N802" s="12">
        <f t="shared" si="294"/>
        <v>1.00226328</v>
      </c>
      <c r="O802" s="12">
        <f t="shared" ca="1" si="295"/>
        <v>1.0133072590000001</v>
      </c>
      <c r="P802" s="17">
        <f t="shared" si="296"/>
        <v>38</v>
      </c>
      <c r="Q802" s="14">
        <f t="shared" ca="1" si="297"/>
        <v>13.307259</v>
      </c>
      <c r="R802" s="20">
        <f t="shared" si="300"/>
        <v>0</v>
      </c>
      <c r="S802" s="14">
        <f t="shared" si="304"/>
        <v>0</v>
      </c>
      <c r="T802" s="4" t="str">
        <f t="shared" si="298"/>
        <v>J=</v>
      </c>
      <c r="U802" s="29">
        <f t="shared" si="299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2">
        <f t="shared" si="303"/>
        <v>45771</v>
      </c>
      <c r="B803" s="83">
        <f t="shared" ca="1" si="285"/>
        <v>1000.633026</v>
      </c>
      <c r="C803" s="14">
        <f t="shared" si="286"/>
        <v>1000</v>
      </c>
      <c r="D803" s="58">
        <f t="shared" si="301"/>
        <v>45764</v>
      </c>
      <c r="E803" s="56">
        <f ca="1">IF(D803&lt;$B$1,VLOOKUP(D803,[1]DI!$A$4:$B$15000,2,FALSE),0)</f>
        <v>0.14149999999999999</v>
      </c>
      <c r="F803" s="14">
        <f t="shared" ca="1" si="287"/>
        <v>1.00052531</v>
      </c>
      <c r="G803" s="85">
        <f t="shared" ca="1" si="288"/>
        <v>1.4413704929644899</v>
      </c>
      <c r="H803" s="85">
        <f t="shared" ca="1" si="289"/>
        <v>1.44061372416905</v>
      </c>
      <c r="I803" s="14">
        <f t="shared" ca="1" si="290"/>
        <v>1.00052531</v>
      </c>
      <c r="J803" s="13">
        <f t="shared" si="302"/>
        <v>2.75E-2</v>
      </c>
      <c r="K803" s="29">
        <f t="shared" si="291"/>
        <v>45770</v>
      </c>
      <c r="L803" s="2">
        <f t="shared" si="292"/>
        <v>1</v>
      </c>
      <c r="M803" s="17">
        <f t="shared" si="293"/>
        <v>1</v>
      </c>
      <c r="N803" s="12">
        <f t="shared" si="294"/>
        <v>1.000107659</v>
      </c>
      <c r="O803" s="12">
        <f t="shared" ca="1" si="295"/>
        <v>1.000633026</v>
      </c>
      <c r="P803" s="17">
        <f t="shared" si="296"/>
        <v>0</v>
      </c>
      <c r="Q803" s="14">
        <f t="shared" ca="1" si="297"/>
        <v>0.63302599999999998</v>
      </c>
      <c r="R803" s="20">
        <f t="shared" si="300"/>
        <v>0</v>
      </c>
      <c r="S803" s="14">
        <f t="shared" si="304"/>
        <v>0</v>
      </c>
      <c r="T803" s="4" t="str">
        <f t="shared" si="298"/>
        <v>J=</v>
      </c>
      <c r="U803" s="29">
        <f t="shared" si="299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2">
        <f t="shared" si="303"/>
        <v>45772</v>
      </c>
      <c r="B804" s="83">
        <f t="shared" ca="1" si="285"/>
        <v>1001.2664559900001</v>
      </c>
      <c r="C804" s="14">
        <f t="shared" si="286"/>
        <v>1000</v>
      </c>
      <c r="D804" s="58">
        <f t="shared" si="301"/>
        <v>45769</v>
      </c>
      <c r="E804" s="56">
        <f ca="1">IF(D804&lt;$B$1,VLOOKUP(D804,[1]DI!$A$4:$B$15000,2,FALSE),0)</f>
        <v>0.14149999999999999</v>
      </c>
      <c r="F804" s="14">
        <f t="shared" ca="1" si="287"/>
        <v>1.00052531</v>
      </c>
      <c r="G804" s="85">
        <f t="shared" ca="1" si="288"/>
        <v>1.44212765929815</v>
      </c>
      <c r="H804" s="85">
        <f t="shared" ca="1" si="289"/>
        <v>1.44061372416905</v>
      </c>
      <c r="I804" s="14">
        <f t="shared" ca="1" si="290"/>
        <v>1.0010509000000001</v>
      </c>
      <c r="J804" s="13">
        <f t="shared" si="302"/>
        <v>2.75E-2</v>
      </c>
      <c r="K804" s="29">
        <f t="shared" si="291"/>
        <v>45770</v>
      </c>
      <c r="L804" s="2">
        <f t="shared" si="292"/>
        <v>2</v>
      </c>
      <c r="M804" s="17">
        <f t="shared" si="293"/>
        <v>2</v>
      </c>
      <c r="N804" s="12">
        <f t="shared" si="294"/>
        <v>1.0002153300000001</v>
      </c>
      <c r="O804" s="12">
        <f t="shared" ca="1" si="295"/>
        <v>1.001266456</v>
      </c>
      <c r="P804" s="17">
        <f t="shared" si="296"/>
        <v>0</v>
      </c>
      <c r="Q804" s="14">
        <f t="shared" ca="1" si="297"/>
        <v>1.2664559900000001</v>
      </c>
      <c r="R804" s="20">
        <f t="shared" si="300"/>
        <v>0</v>
      </c>
      <c r="S804" s="14">
        <f t="shared" si="304"/>
        <v>0</v>
      </c>
      <c r="T804" s="4" t="str">
        <f t="shared" si="298"/>
        <v>J=</v>
      </c>
      <c r="U804" s="29">
        <f t="shared" si="299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2">
        <f t="shared" si="303"/>
        <v>45775</v>
      </c>
      <c r="B805" s="83">
        <f t="shared" ca="1" si="285"/>
        <v>1001.9002809900001</v>
      </c>
      <c r="C805" s="14">
        <f t="shared" si="286"/>
        <v>1000</v>
      </c>
      <c r="D805" s="58">
        <f t="shared" si="301"/>
        <v>45770</v>
      </c>
      <c r="E805" s="56">
        <f ca="1">IF(D805&lt;$B$1,VLOOKUP(D805,[1]DI!$A$4:$B$15000,2,FALSE),0)</f>
        <v>0.14149999999999999</v>
      </c>
      <c r="F805" s="14">
        <f t="shared" ca="1" si="287"/>
        <v>1.00052531</v>
      </c>
      <c r="G805" s="85">
        <f t="shared" ca="1" si="288"/>
        <v>1.44288522337886</v>
      </c>
      <c r="H805" s="85">
        <f t="shared" ca="1" si="289"/>
        <v>1.44061372416905</v>
      </c>
      <c r="I805" s="14">
        <f t="shared" ca="1" si="290"/>
        <v>1.0015767600000001</v>
      </c>
      <c r="J805" s="13">
        <f t="shared" si="302"/>
        <v>2.75E-2</v>
      </c>
      <c r="K805" s="29">
        <f t="shared" si="291"/>
        <v>45770</v>
      </c>
      <c r="L805" s="2">
        <f t="shared" si="292"/>
        <v>3</v>
      </c>
      <c r="M805" s="17">
        <f t="shared" si="293"/>
        <v>3</v>
      </c>
      <c r="N805" s="12">
        <f t="shared" si="294"/>
        <v>1.000323012</v>
      </c>
      <c r="O805" s="12">
        <f t="shared" ca="1" si="295"/>
        <v>1.0019002809999999</v>
      </c>
      <c r="P805" s="17">
        <f t="shared" si="296"/>
        <v>0</v>
      </c>
      <c r="Q805" s="14">
        <f t="shared" ca="1" si="297"/>
        <v>1.9002809899999999</v>
      </c>
      <c r="R805" s="20">
        <f t="shared" si="300"/>
        <v>0</v>
      </c>
      <c r="S805" s="14">
        <f t="shared" si="304"/>
        <v>0</v>
      </c>
      <c r="T805" s="4" t="str">
        <f t="shared" si="298"/>
        <v>J=</v>
      </c>
      <c r="U805" s="29">
        <f t="shared" si="299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2">
        <f t="shared" si="303"/>
        <v>45776</v>
      </c>
      <c r="B806" s="83">
        <f t="shared" ca="1" si="285"/>
        <v>1002.5345119900001</v>
      </c>
      <c r="C806" s="14">
        <f t="shared" si="286"/>
        <v>1000</v>
      </c>
      <c r="D806" s="58">
        <f t="shared" si="301"/>
        <v>45771</v>
      </c>
      <c r="E806" s="56">
        <f ca="1">IF(D806&lt;$B$1,VLOOKUP(D806,[1]DI!$A$4:$B$15000,2,FALSE),0)</f>
        <v>0.14149999999999999</v>
      </c>
      <c r="F806" s="14">
        <f t="shared" ca="1" si="287"/>
        <v>1.00052531</v>
      </c>
      <c r="G806" s="85">
        <f t="shared" ca="1" si="288"/>
        <v>1.44364318541555</v>
      </c>
      <c r="H806" s="85">
        <f t="shared" ca="1" si="289"/>
        <v>1.44061372416905</v>
      </c>
      <c r="I806" s="14">
        <f t="shared" ca="1" si="290"/>
        <v>1.0021028999999999</v>
      </c>
      <c r="J806" s="13">
        <f t="shared" si="302"/>
        <v>2.75E-2</v>
      </c>
      <c r="K806" s="29">
        <f t="shared" si="291"/>
        <v>45770</v>
      </c>
      <c r="L806" s="2">
        <f t="shared" si="292"/>
        <v>4</v>
      </c>
      <c r="M806" s="17">
        <f t="shared" si="293"/>
        <v>4</v>
      </c>
      <c r="N806" s="12">
        <f t="shared" si="294"/>
        <v>1.0004307059999999</v>
      </c>
      <c r="O806" s="12">
        <f t="shared" ca="1" si="295"/>
        <v>1.002534512</v>
      </c>
      <c r="P806" s="17">
        <f t="shared" si="296"/>
        <v>0</v>
      </c>
      <c r="Q806" s="14">
        <f t="shared" ca="1" si="297"/>
        <v>2.5345119899999999</v>
      </c>
      <c r="R806" s="20">
        <f t="shared" si="300"/>
        <v>0</v>
      </c>
      <c r="S806" s="14">
        <f t="shared" si="304"/>
        <v>0</v>
      </c>
      <c r="T806" s="4" t="str">
        <f t="shared" si="298"/>
        <v>J=</v>
      </c>
      <c r="U806" s="29">
        <f t="shared" si="299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2">
        <f t="shared" si="303"/>
        <v>45777</v>
      </c>
      <c r="B807" s="83">
        <f t="shared" ca="1" si="285"/>
        <v>1003.169138</v>
      </c>
      <c r="C807" s="14">
        <f t="shared" si="286"/>
        <v>1000</v>
      </c>
      <c r="D807" s="58">
        <f t="shared" si="301"/>
        <v>45772</v>
      </c>
      <c r="E807" s="56">
        <f ca="1">IF(D807&lt;$B$1,VLOOKUP(D807,[1]DI!$A$4:$B$15000,2,FALSE),0)</f>
        <v>0.14149999999999999</v>
      </c>
      <c r="F807" s="14">
        <f t="shared" ca="1" si="287"/>
        <v>1.00052531</v>
      </c>
      <c r="G807" s="85">
        <f t="shared" ca="1" si="288"/>
        <v>1.4444015456172801</v>
      </c>
      <c r="H807" s="85">
        <f t="shared" ca="1" si="289"/>
        <v>1.44061372416905</v>
      </c>
      <c r="I807" s="14">
        <f t="shared" ca="1" si="290"/>
        <v>1.0026293100000001</v>
      </c>
      <c r="J807" s="13">
        <f t="shared" si="302"/>
        <v>2.75E-2</v>
      </c>
      <c r="K807" s="29">
        <f t="shared" si="291"/>
        <v>45770</v>
      </c>
      <c r="L807" s="2">
        <f t="shared" si="292"/>
        <v>5</v>
      </c>
      <c r="M807" s="17">
        <f t="shared" si="293"/>
        <v>5</v>
      </c>
      <c r="N807" s="12">
        <f t="shared" si="294"/>
        <v>1.000538412</v>
      </c>
      <c r="O807" s="12">
        <f t="shared" ca="1" si="295"/>
        <v>1.0031691380000001</v>
      </c>
      <c r="P807" s="17">
        <f t="shared" si="296"/>
        <v>0</v>
      </c>
      <c r="Q807" s="14">
        <f t="shared" ca="1" si="297"/>
        <v>3.1691379999999998</v>
      </c>
      <c r="R807" s="20">
        <f t="shared" si="300"/>
        <v>0</v>
      </c>
      <c r="S807" s="14">
        <f t="shared" si="304"/>
        <v>0</v>
      </c>
      <c r="T807" s="4" t="str">
        <f t="shared" si="298"/>
        <v>J=</v>
      </c>
      <c r="U807" s="29">
        <f t="shared" si="299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2">
        <f t="shared" si="303"/>
        <v>45779</v>
      </c>
      <c r="B808" s="83">
        <f t="shared" ca="1" si="285"/>
        <v>1003.804168</v>
      </c>
      <c r="C808" s="14">
        <f t="shared" si="286"/>
        <v>1000</v>
      </c>
      <c r="D808" s="58">
        <f t="shared" si="301"/>
        <v>45775</v>
      </c>
      <c r="E808" s="56">
        <f ca="1">IF(D808&lt;$B$1,VLOOKUP(D808,[1]DI!$A$4:$B$15000,2,FALSE),0)</f>
        <v>0.14149999999999999</v>
      </c>
      <c r="F808" s="14">
        <f t="shared" ca="1" si="287"/>
        <v>1.00052531</v>
      </c>
      <c r="G808" s="85">
        <f t="shared" ca="1" si="288"/>
        <v>1.44516030419321</v>
      </c>
      <c r="H808" s="85">
        <f t="shared" ca="1" si="289"/>
        <v>1.44061372416905</v>
      </c>
      <c r="I808" s="14">
        <f t="shared" ca="1" si="290"/>
        <v>1.0031559999999999</v>
      </c>
      <c r="J808" s="13">
        <f t="shared" si="302"/>
        <v>2.75E-2</v>
      </c>
      <c r="K808" s="29">
        <f t="shared" si="291"/>
        <v>45770</v>
      </c>
      <c r="L808" s="2">
        <f t="shared" si="292"/>
        <v>6</v>
      </c>
      <c r="M808" s="17">
        <f t="shared" si="293"/>
        <v>6</v>
      </c>
      <c r="N808" s="12">
        <f t="shared" si="294"/>
        <v>1.0006461289999999</v>
      </c>
      <c r="O808" s="12">
        <f t="shared" ca="1" si="295"/>
        <v>1.0038041680000001</v>
      </c>
      <c r="P808" s="17">
        <f t="shared" si="296"/>
        <v>0</v>
      </c>
      <c r="Q808" s="14">
        <f t="shared" ca="1" si="297"/>
        <v>3.8041680000000002</v>
      </c>
      <c r="R808" s="20">
        <f t="shared" si="300"/>
        <v>0</v>
      </c>
      <c r="S808" s="14">
        <f t="shared" si="304"/>
        <v>0</v>
      </c>
      <c r="T808" s="4" t="str">
        <f t="shared" si="298"/>
        <v>J=</v>
      </c>
      <c r="U808" s="29">
        <f t="shared" si="299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2">
        <f t="shared" si="303"/>
        <v>45782</v>
      </c>
      <c r="B809" s="83">
        <f t="shared" ca="1" si="285"/>
        <v>1004.439604</v>
      </c>
      <c r="C809" s="14">
        <f t="shared" si="286"/>
        <v>1000</v>
      </c>
      <c r="D809" s="58">
        <f t="shared" si="301"/>
        <v>45776</v>
      </c>
      <c r="E809" s="56">
        <f ca="1">IF(D809&lt;$B$1,VLOOKUP(D809,[1]DI!$A$4:$B$15000,2,FALSE),0)</f>
        <v>0.14149999999999999</v>
      </c>
      <c r="F809" s="14">
        <f t="shared" ca="1" si="287"/>
        <v>1.00052531</v>
      </c>
      <c r="G809" s="85">
        <f t="shared" ca="1" si="288"/>
        <v>1.4459194613526101</v>
      </c>
      <c r="H809" s="85">
        <f t="shared" ca="1" si="289"/>
        <v>1.44061372416905</v>
      </c>
      <c r="I809" s="14">
        <f t="shared" ca="1" si="290"/>
        <v>1.0036829700000001</v>
      </c>
      <c r="J809" s="13">
        <f t="shared" si="302"/>
        <v>2.75E-2</v>
      </c>
      <c r="K809" s="29">
        <f t="shared" si="291"/>
        <v>45770</v>
      </c>
      <c r="L809" s="2">
        <f t="shared" si="292"/>
        <v>7</v>
      </c>
      <c r="M809" s="17">
        <f t="shared" si="293"/>
        <v>7</v>
      </c>
      <c r="N809" s="12">
        <f t="shared" si="294"/>
        <v>1.0007538579999999</v>
      </c>
      <c r="O809" s="12">
        <f t="shared" ca="1" si="295"/>
        <v>1.0044396040000001</v>
      </c>
      <c r="P809" s="17">
        <f t="shared" si="296"/>
        <v>0</v>
      </c>
      <c r="Q809" s="14">
        <f t="shared" ca="1" si="297"/>
        <v>4.4396040000000001</v>
      </c>
      <c r="R809" s="20">
        <f t="shared" si="300"/>
        <v>0</v>
      </c>
      <c r="S809" s="14">
        <f t="shared" si="304"/>
        <v>0</v>
      </c>
      <c r="T809" s="4" t="str">
        <f t="shared" si="298"/>
        <v>J=</v>
      </c>
      <c r="U809" s="29">
        <f t="shared" si="299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2">
        <f t="shared" si="303"/>
        <v>45783</v>
      </c>
      <c r="B810" s="83">
        <f t="shared" ca="1" si="285"/>
        <v>1005.075436</v>
      </c>
      <c r="C810" s="14">
        <f t="shared" si="286"/>
        <v>1000</v>
      </c>
      <c r="D810" s="58">
        <f t="shared" si="301"/>
        <v>45777</v>
      </c>
      <c r="E810" s="56">
        <f ca="1">IF(D810&lt;$B$1,VLOOKUP(D810,[1]DI!$A$4:$B$15000,2,FALSE),0)</f>
        <v>0.14149999999999999</v>
      </c>
      <c r="F810" s="14">
        <f t="shared" ca="1" si="287"/>
        <v>1.00052531</v>
      </c>
      <c r="G810" s="85">
        <f t="shared" ca="1" si="288"/>
        <v>1.44667901730485</v>
      </c>
      <c r="H810" s="85">
        <f t="shared" ca="1" si="289"/>
        <v>1.44061372416905</v>
      </c>
      <c r="I810" s="14">
        <f t="shared" ca="1" si="290"/>
        <v>1.0042102100000001</v>
      </c>
      <c r="J810" s="13">
        <f t="shared" si="302"/>
        <v>2.75E-2</v>
      </c>
      <c r="K810" s="29">
        <f t="shared" si="291"/>
        <v>45770</v>
      </c>
      <c r="L810" s="2">
        <f t="shared" si="292"/>
        <v>8</v>
      </c>
      <c r="M810" s="17">
        <f t="shared" si="293"/>
        <v>8</v>
      </c>
      <c r="N810" s="12">
        <f t="shared" si="294"/>
        <v>1.000861598</v>
      </c>
      <c r="O810" s="12">
        <f t="shared" ca="1" si="295"/>
        <v>1.005075436</v>
      </c>
      <c r="P810" s="17">
        <f t="shared" si="296"/>
        <v>0</v>
      </c>
      <c r="Q810" s="14">
        <f t="shared" ca="1" si="297"/>
        <v>5.0754359999999998</v>
      </c>
      <c r="R810" s="20">
        <f t="shared" si="300"/>
        <v>0</v>
      </c>
      <c r="S810" s="14">
        <f t="shared" si="304"/>
        <v>0</v>
      </c>
      <c r="T810" s="4" t="str">
        <f t="shared" si="298"/>
        <v>J=</v>
      </c>
      <c r="U810" s="29">
        <f t="shared" si="299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2">
        <f t="shared" si="303"/>
        <v>45784</v>
      </c>
      <c r="B811" s="83">
        <f t="shared" ca="1" si="285"/>
        <v>1005.71168299</v>
      </c>
      <c r="C811" s="14">
        <f t="shared" si="286"/>
        <v>1000</v>
      </c>
      <c r="D811" s="58">
        <f t="shared" si="301"/>
        <v>45779</v>
      </c>
      <c r="E811" s="56">
        <f ca="1">IF(D811&lt;$B$1,VLOOKUP(D811,[1]DI!$A$4:$B$15000,2,FALSE),0)</f>
        <v>0.14149999999999999</v>
      </c>
      <c r="F811" s="14">
        <f t="shared" ca="1" si="287"/>
        <v>1.00052531</v>
      </c>
      <c r="G811" s="85">
        <f t="shared" ca="1" si="288"/>
        <v>1.4474389722594301</v>
      </c>
      <c r="H811" s="85">
        <f t="shared" ca="1" si="289"/>
        <v>1.44061372416905</v>
      </c>
      <c r="I811" s="14">
        <f t="shared" ca="1" si="290"/>
        <v>1.0047377399999999</v>
      </c>
      <c r="J811" s="13">
        <f t="shared" si="302"/>
        <v>2.75E-2</v>
      </c>
      <c r="K811" s="29">
        <f t="shared" si="291"/>
        <v>45770</v>
      </c>
      <c r="L811" s="2">
        <f t="shared" si="292"/>
        <v>9</v>
      </c>
      <c r="M811" s="17">
        <f t="shared" si="293"/>
        <v>9</v>
      </c>
      <c r="N811" s="12">
        <f t="shared" si="294"/>
        <v>1.0009693500000001</v>
      </c>
      <c r="O811" s="12">
        <f t="shared" ca="1" si="295"/>
        <v>1.0057116829999999</v>
      </c>
      <c r="P811" s="17">
        <f t="shared" si="296"/>
        <v>0</v>
      </c>
      <c r="Q811" s="14">
        <f t="shared" ca="1" si="297"/>
        <v>5.7116829899999999</v>
      </c>
      <c r="R811" s="20">
        <f t="shared" si="300"/>
        <v>0</v>
      </c>
      <c r="S811" s="14">
        <f t="shared" si="304"/>
        <v>0</v>
      </c>
      <c r="T811" s="4" t="str">
        <f t="shared" si="298"/>
        <v>J=</v>
      </c>
      <c r="U811" s="29">
        <f t="shared" si="299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2">
        <f t="shared" si="303"/>
        <v>45785</v>
      </c>
      <c r="B812" s="83">
        <f t="shared" ca="1" si="285"/>
        <v>1006.34832599</v>
      </c>
      <c r="C812" s="14">
        <f t="shared" si="286"/>
        <v>1000</v>
      </c>
      <c r="D812" s="58">
        <f t="shared" si="301"/>
        <v>45782</v>
      </c>
      <c r="E812" s="56">
        <f ca="1">IF(D812&lt;$B$1,VLOOKUP(D812,[1]DI!$A$4:$B$15000,2,FALSE),0)</f>
        <v>0.14149999999999999</v>
      </c>
      <c r="F812" s="14">
        <f t="shared" ca="1" si="287"/>
        <v>1.00052531</v>
      </c>
      <c r="G812" s="85">
        <f t="shared" ca="1" si="288"/>
        <v>1.4481993264259501</v>
      </c>
      <c r="H812" s="85">
        <f t="shared" ca="1" si="289"/>
        <v>1.44061372416905</v>
      </c>
      <c r="I812" s="14">
        <f t="shared" ca="1" si="290"/>
        <v>1.0052655399999999</v>
      </c>
      <c r="J812" s="13">
        <f t="shared" si="302"/>
        <v>2.75E-2</v>
      </c>
      <c r="K812" s="29">
        <f t="shared" si="291"/>
        <v>45770</v>
      </c>
      <c r="L812" s="2">
        <f t="shared" si="292"/>
        <v>10</v>
      </c>
      <c r="M812" s="17">
        <f t="shared" si="293"/>
        <v>10</v>
      </c>
      <c r="N812" s="12">
        <f t="shared" si="294"/>
        <v>1.0010771140000001</v>
      </c>
      <c r="O812" s="12">
        <f t="shared" ca="1" si="295"/>
        <v>1.0063483259999999</v>
      </c>
      <c r="P812" s="17">
        <f t="shared" si="296"/>
        <v>0</v>
      </c>
      <c r="Q812" s="14">
        <f t="shared" ca="1" si="297"/>
        <v>6.3483259900000002</v>
      </c>
      <c r="R812" s="20">
        <f t="shared" si="300"/>
        <v>0</v>
      </c>
      <c r="S812" s="14">
        <f t="shared" si="304"/>
        <v>0</v>
      </c>
      <c r="T812" s="4" t="str">
        <f t="shared" si="298"/>
        <v>J=</v>
      </c>
      <c r="U812" s="29">
        <f t="shared" si="299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2">
        <f t="shared" si="303"/>
        <v>45786</v>
      </c>
      <c r="B813" s="83">
        <f t="shared" ca="1" si="285"/>
        <v>1006.98536399</v>
      </c>
      <c r="C813" s="14">
        <f t="shared" si="286"/>
        <v>1000</v>
      </c>
      <c r="D813" s="58">
        <f t="shared" si="301"/>
        <v>45783</v>
      </c>
      <c r="E813" s="56">
        <f ca="1">IF(D813&lt;$B$1,VLOOKUP(D813,[1]DI!$A$4:$B$15000,2,FALSE),0)</f>
        <v>0.14149999999999999</v>
      </c>
      <c r="F813" s="14">
        <f t="shared" ca="1" si="287"/>
        <v>1.00052531</v>
      </c>
      <c r="G813" s="85">
        <f t="shared" ca="1" si="288"/>
        <v>1.44896008001411</v>
      </c>
      <c r="H813" s="85">
        <f t="shared" ca="1" si="289"/>
        <v>1.44061372416905</v>
      </c>
      <c r="I813" s="14">
        <f t="shared" ca="1" si="290"/>
        <v>1.00579361</v>
      </c>
      <c r="J813" s="13">
        <f t="shared" si="302"/>
        <v>2.75E-2</v>
      </c>
      <c r="K813" s="29">
        <f t="shared" si="291"/>
        <v>45770</v>
      </c>
      <c r="L813" s="2">
        <f t="shared" si="292"/>
        <v>11</v>
      </c>
      <c r="M813" s="17">
        <f t="shared" si="293"/>
        <v>11</v>
      </c>
      <c r="N813" s="12">
        <f t="shared" si="294"/>
        <v>1.0011848889999999</v>
      </c>
      <c r="O813" s="12">
        <f t="shared" ca="1" si="295"/>
        <v>1.0069853639999999</v>
      </c>
      <c r="P813" s="17">
        <f t="shared" si="296"/>
        <v>0</v>
      </c>
      <c r="Q813" s="14">
        <f t="shared" ca="1" si="297"/>
        <v>6.9853639899999997</v>
      </c>
      <c r="R813" s="20">
        <f t="shared" si="300"/>
        <v>0</v>
      </c>
      <c r="S813" s="14">
        <f t="shared" si="304"/>
        <v>0</v>
      </c>
      <c r="T813" s="4" t="str">
        <f t="shared" si="298"/>
        <v>J=</v>
      </c>
      <c r="U813" s="29">
        <f t="shared" si="299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2">
        <f t="shared" si="303"/>
        <v>45789</v>
      </c>
      <c r="B814" s="83">
        <f t="shared" ca="1" si="285"/>
        <v>1007.622808</v>
      </c>
      <c r="C814" s="14">
        <f t="shared" si="286"/>
        <v>1000</v>
      </c>
      <c r="D814" s="58">
        <f t="shared" si="301"/>
        <v>45784</v>
      </c>
      <c r="E814" s="56">
        <f ca="1">IF(D814&lt;$B$1,VLOOKUP(D814,[1]DI!$A$4:$B$15000,2,FALSE),0)</f>
        <v>0.14149999999999999</v>
      </c>
      <c r="F814" s="14">
        <f t="shared" ca="1" si="287"/>
        <v>1.00052531</v>
      </c>
      <c r="G814" s="85">
        <f t="shared" ca="1" si="288"/>
        <v>1.4497212332337399</v>
      </c>
      <c r="H814" s="85">
        <f t="shared" ca="1" si="289"/>
        <v>1.44061372416905</v>
      </c>
      <c r="I814" s="14">
        <f t="shared" ca="1" si="290"/>
        <v>1.00632196</v>
      </c>
      <c r="J814" s="13">
        <f t="shared" si="302"/>
        <v>2.75E-2</v>
      </c>
      <c r="K814" s="29">
        <f t="shared" si="291"/>
        <v>45770</v>
      </c>
      <c r="L814" s="2">
        <f t="shared" si="292"/>
        <v>12</v>
      </c>
      <c r="M814" s="17">
        <f t="shared" si="293"/>
        <v>12</v>
      </c>
      <c r="N814" s="12">
        <f t="shared" si="294"/>
        <v>1.001292676</v>
      </c>
      <c r="O814" s="12">
        <f t="shared" ca="1" si="295"/>
        <v>1.007622808</v>
      </c>
      <c r="P814" s="17">
        <f t="shared" si="296"/>
        <v>0</v>
      </c>
      <c r="Q814" s="14">
        <f t="shared" ca="1" si="297"/>
        <v>7.622808</v>
      </c>
      <c r="R814" s="20">
        <f t="shared" si="300"/>
        <v>0</v>
      </c>
      <c r="S814" s="14">
        <f t="shared" si="304"/>
        <v>0</v>
      </c>
      <c r="T814" s="4" t="str">
        <f t="shared" si="298"/>
        <v>J=</v>
      </c>
      <c r="U814" s="29">
        <f t="shared" si="299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2">
        <f t="shared" si="303"/>
        <v>45790</v>
      </c>
      <c r="B815" s="83">
        <f t="shared" ca="1" si="285"/>
        <v>1008.26066799</v>
      </c>
      <c r="C815" s="14">
        <f t="shared" si="286"/>
        <v>1000</v>
      </c>
      <c r="D815" s="58">
        <f t="shared" si="301"/>
        <v>45785</v>
      </c>
      <c r="E815" s="56">
        <f ca="1">IF(D815&lt;$B$1,VLOOKUP(D815,[1]DI!$A$4:$B$15000,2,FALSE),0)</f>
        <v>0.14649999999999999</v>
      </c>
      <c r="F815" s="14">
        <f t="shared" ca="1" si="287"/>
        <v>1.00054266</v>
      </c>
      <c r="G815" s="85">
        <f t="shared" ca="1" si="288"/>
        <v>1.45048278629477</v>
      </c>
      <c r="H815" s="85">
        <f t="shared" ca="1" si="289"/>
        <v>1.44061372416905</v>
      </c>
      <c r="I815" s="14">
        <f t="shared" ca="1" si="290"/>
        <v>1.0068505999999999</v>
      </c>
      <c r="J815" s="13">
        <f t="shared" si="302"/>
        <v>2.75E-2</v>
      </c>
      <c r="K815" s="29">
        <f t="shared" si="291"/>
        <v>45770</v>
      </c>
      <c r="L815" s="2">
        <f t="shared" si="292"/>
        <v>13</v>
      </c>
      <c r="M815" s="17">
        <f t="shared" si="293"/>
        <v>13</v>
      </c>
      <c r="N815" s="12">
        <f t="shared" si="294"/>
        <v>1.001400474</v>
      </c>
      <c r="O815" s="12">
        <f t="shared" ca="1" si="295"/>
        <v>1.0082606679999999</v>
      </c>
      <c r="P815" s="17">
        <f t="shared" si="296"/>
        <v>0</v>
      </c>
      <c r="Q815" s="14">
        <f t="shared" ca="1" si="297"/>
        <v>8.26066799</v>
      </c>
      <c r="R815" s="20">
        <f t="shared" si="300"/>
        <v>0</v>
      </c>
      <c r="S815" s="14">
        <f t="shared" si="304"/>
        <v>0</v>
      </c>
      <c r="T815" s="4" t="str">
        <f t="shared" si="298"/>
        <v>J=</v>
      </c>
      <c r="U815" s="29">
        <f t="shared" si="299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2">
        <f t="shared" si="303"/>
        <v>45791</v>
      </c>
      <c r="B816" s="83">
        <f t="shared" ca="1" si="285"/>
        <v>1008.916412</v>
      </c>
      <c r="C816" s="14">
        <f t="shared" si="286"/>
        <v>1000</v>
      </c>
      <c r="D816" s="58">
        <f t="shared" si="301"/>
        <v>45786</v>
      </c>
      <c r="E816" s="56">
        <f ca="1">IF(D816&lt;$B$1,VLOOKUP(D816,[1]DI!$A$4:$B$15000,2,FALSE),0)</f>
        <v>0.14649999999999999</v>
      </c>
      <c r="F816" s="14">
        <f t="shared" ca="1" si="287"/>
        <v>1.00054266</v>
      </c>
      <c r="G816" s="85">
        <f t="shared" ca="1" si="288"/>
        <v>1.45126990528358</v>
      </c>
      <c r="H816" s="85">
        <f t="shared" ca="1" si="289"/>
        <v>1.44061372416905</v>
      </c>
      <c r="I816" s="14">
        <f t="shared" ca="1" si="290"/>
        <v>1.0073969700000001</v>
      </c>
      <c r="J816" s="13">
        <f t="shared" si="302"/>
        <v>2.75E-2</v>
      </c>
      <c r="K816" s="29">
        <f t="shared" si="291"/>
        <v>45770</v>
      </c>
      <c r="L816" s="2">
        <f t="shared" si="292"/>
        <v>14</v>
      </c>
      <c r="M816" s="17">
        <f t="shared" si="293"/>
        <v>14</v>
      </c>
      <c r="N816" s="12">
        <f t="shared" si="294"/>
        <v>1.0015082850000001</v>
      </c>
      <c r="O816" s="12">
        <f t="shared" ca="1" si="295"/>
        <v>1.008916412</v>
      </c>
      <c r="P816" s="17">
        <f t="shared" si="296"/>
        <v>0</v>
      </c>
      <c r="Q816" s="14">
        <f t="shared" ca="1" si="297"/>
        <v>8.9164119999999993</v>
      </c>
      <c r="R816" s="20">
        <f t="shared" si="300"/>
        <v>0</v>
      </c>
      <c r="S816" s="14">
        <f t="shared" si="304"/>
        <v>0</v>
      </c>
      <c r="T816" s="4" t="str">
        <f t="shared" si="298"/>
        <v>J=</v>
      </c>
      <c r="U816" s="29">
        <f t="shared" si="299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2">
        <f t="shared" si="303"/>
        <v>45792</v>
      </c>
      <c r="B817" s="83">
        <f t="shared" ca="1" si="285"/>
        <v>1009.57259399</v>
      </c>
      <c r="C817" s="14">
        <f t="shared" si="286"/>
        <v>1000</v>
      </c>
      <c r="D817" s="58">
        <f t="shared" si="301"/>
        <v>45789</v>
      </c>
      <c r="E817" s="56">
        <f ca="1">IF(D817&lt;$B$1,VLOOKUP(D817,[1]DI!$A$4:$B$15000,2,FALSE),0)</f>
        <v>0.14649999999999999</v>
      </c>
      <c r="F817" s="14">
        <f t="shared" ca="1" si="287"/>
        <v>1.00054266</v>
      </c>
      <c r="G817" s="85">
        <f t="shared" ca="1" si="288"/>
        <v>1.4520574514103799</v>
      </c>
      <c r="H817" s="85">
        <f t="shared" ca="1" si="289"/>
        <v>1.44061372416905</v>
      </c>
      <c r="I817" s="14">
        <f t="shared" ca="1" si="290"/>
        <v>1.0079436500000001</v>
      </c>
      <c r="J817" s="13">
        <f t="shared" si="302"/>
        <v>2.75E-2</v>
      </c>
      <c r="K817" s="29">
        <f t="shared" si="291"/>
        <v>45770</v>
      </c>
      <c r="L817" s="2">
        <f t="shared" si="292"/>
        <v>15</v>
      </c>
      <c r="M817" s="17">
        <f t="shared" si="293"/>
        <v>15</v>
      </c>
      <c r="N817" s="12">
        <f t="shared" si="294"/>
        <v>1.001616106</v>
      </c>
      <c r="O817" s="12">
        <f t="shared" ca="1" si="295"/>
        <v>1.009572594</v>
      </c>
      <c r="P817" s="17">
        <f t="shared" si="296"/>
        <v>0</v>
      </c>
      <c r="Q817" s="14">
        <f t="shared" ca="1" si="297"/>
        <v>9.5725939899999997</v>
      </c>
      <c r="R817" s="20">
        <f t="shared" si="300"/>
        <v>0</v>
      </c>
      <c r="S817" s="14">
        <f t="shared" si="304"/>
        <v>0</v>
      </c>
      <c r="T817" s="4" t="str">
        <f t="shared" si="298"/>
        <v>J=</v>
      </c>
      <c r="U817" s="29">
        <f t="shared" si="299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2">
        <f t="shared" si="303"/>
        <v>45793</v>
      </c>
      <c r="B818" s="83">
        <f t="shared" ca="1" si="285"/>
        <v>1010.229196</v>
      </c>
      <c r="C818" s="14">
        <f t="shared" si="286"/>
        <v>1000</v>
      </c>
      <c r="D818" s="58">
        <f t="shared" si="301"/>
        <v>45790</v>
      </c>
      <c r="E818" s="56">
        <f ca="1">IF(D818&lt;$B$1,VLOOKUP(D818,[1]DI!$A$4:$B$15000,2,FALSE),0)</f>
        <v>0.14649999999999999</v>
      </c>
      <c r="F818" s="14">
        <f t="shared" ca="1" si="287"/>
        <v>1.00054266</v>
      </c>
      <c r="G818" s="85">
        <f t="shared" ca="1" si="288"/>
        <v>1.45284542490696</v>
      </c>
      <c r="H818" s="85">
        <f t="shared" ca="1" si="289"/>
        <v>1.44061372416905</v>
      </c>
      <c r="I818" s="14">
        <f t="shared" ca="1" si="290"/>
        <v>1.0084906199999999</v>
      </c>
      <c r="J818" s="13">
        <f t="shared" si="302"/>
        <v>2.75E-2</v>
      </c>
      <c r="K818" s="29">
        <f t="shared" si="291"/>
        <v>45770</v>
      </c>
      <c r="L818" s="2">
        <f t="shared" si="292"/>
        <v>16</v>
      </c>
      <c r="M818" s="17">
        <f t="shared" si="293"/>
        <v>16</v>
      </c>
      <c r="N818" s="12">
        <f t="shared" si="294"/>
        <v>1.0017239389999999</v>
      </c>
      <c r="O818" s="12">
        <f t="shared" ca="1" si="295"/>
        <v>1.0102291960000001</v>
      </c>
      <c r="P818" s="17">
        <f t="shared" si="296"/>
        <v>0</v>
      </c>
      <c r="Q818" s="14">
        <f t="shared" ca="1" si="297"/>
        <v>10.229196</v>
      </c>
      <c r="R818" s="20">
        <f t="shared" si="300"/>
        <v>0</v>
      </c>
      <c r="S818" s="14">
        <f t="shared" si="304"/>
        <v>0</v>
      </c>
      <c r="T818" s="4" t="str">
        <f t="shared" si="298"/>
        <v>J=</v>
      </c>
      <c r="U818" s="29">
        <f t="shared" si="299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2">
        <f t="shared" si="303"/>
        <v>45796</v>
      </c>
      <c r="B819" s="83">
        <f t="shared" ca="1" si="285"/>
        <v>1010.886229</v>
      </c>
      <c r="C819" s="14">
        <f t="shared" si="286"/>
        <v>1000</v>
      </c>
      <c r="D819" s="58">
        <f t="shared" si="301"/>
        <v>45791</v>
      </c>
      <c r="E819" s="56">
        <f ca="1">IF(D819&lt;$B$1,VLOOKUP(D819,[1]DI!$A$4:$B$15000,2,FALSE),0)</f>
        <v>0.14649999999999999</v>
      </c>
      <c r="F819" s="14">
        <f t="shared" ca="1" si="287"/>
        <v>1.00054266</v>
      </c>
      <c r="G819" s="85">
        <f t="shared" ca="1" si="288"/>
        <v>1.4536338260052399</v>
      </c>
      <c r="H819" s="85">
        <f t="shared" ca="1" si="289"/>
        <v>1.44061372416905</v>
      </c>
      <c r="I819" s="14">
        <f t="shared" ca="1" si="290"/>
        <v>1.0090378900000001</v>
      </c>
      <c r="J819" s="13">
        <f t="shared" si="302"/>
        <v>2.75E-2</v>
      </c>
      <c r="K819" s="29">
        <f t="shared" si="291"/>
        <v>45770</v>
      </c>
      <c r="L819" s="2">
        <f t="shared" si="292"/>
        <v>17</v>
      </c>
      <c r="M819" s="17">
        <f t="shared" si="293"/>
        <v>17</v>
      </c>
      <c r="N819" s="12">
        <f t="shared" si="294"/>
        <v>1.0018317839999999</v>
      </c>
      <c r="O819" s="12">
        <f t="shared" ca="1" si="295"/>
        <v>1.010886229</v>
      </c>
      <c r="P819" s="17">
        <f t="shared" si="296"/>
        <v>0</v>
      </c>
      <c r="Q819" s="14">
        <f t="shared" ca="1" si="297"/>
        <v>10.886229</v>
      </c>
      <c r="R819" s="20">
        <f t="shared" si="300"/>
        <v>0</v>
      </c>
      <c r="S819" s="14">
        <f t="shared" si="304"/>
        <v>0</v>
      </c>
      <c r="T819" s="4" t="str">
        <f t="shared" si="298"/>
        <v>J=</v>
      </c>
      <c r="U819" s="29">
        <f t="shared" si="299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2">
        <f t="shared" si="303"/>
        <v>45797</v>
      </c>
      <c r="B820" s="83" t="str">
        <f t="shared" ca="1" si="285"/>
        <v>n.d</v>
      </c>
      <c r="C820" s="14">
        <f t="shared" si="286"/>
        <v>1000</v>
      </c>
      <c r="D820" s="58">
        <f t="shared" si="301"/>
        <v>45792</v>
      </c>
      <c r="E820" s="56">
        <f ca="1">IF(D820&lt;$B$1,VLOOKUP(D820,[1]DI!$A$4:$B$15000,2,FALSE),0)</f>
        <v>0.14649999999999999</v>
      </c>
      <c r="F820" s="14">
        <f t="shared" ca="1" si="287"/>
        <v>1.00054266</v>
      </c>
      <c r="G820" s="85">
        <f t="shared" ca="1" si="288"/>
        <v>1.4544226549372601</v>
      </c>
      <c r="H820" s="85">
        <f t="shared" ca="1" si="289"/>
        <v>1.44061372416905</v>
      </c>
      <c r="I820" s="14">
        <f t="shared" ca="1" si="290"/>
        <v>1.0095854500000001</v>
      </c>
      <c r="J820" s="13">
        <f t="shared" si="302"/>
        <v>2.75E-2</v>
      </c>
      <c r="K820" s="29">
        <f t="shared" si="291"/>
        <v>45770</v>
      </c>
      <c r="L820" s="2">
        <f t="shared" si="292"/>
        <v>18</v>
      </c>
      <c r="M820" s="17">
        <f t="shared" si="293"/>
        <v>18</v>
      </c>
      <c r="N820" s="12">
        <f t="shared" si="294"/>
        <v>1.0019396410000001</v>
      </c>
      <c r="O820" s="12">
        <f t="shared" ca="1" si="295"/>
        <v>1.011543683</v>
      </c>
      <c r="P820" s="17">
        <f t="shared" si="296"/>
        <v>0</v>
      </c>
      <c r="Q820" s="14">
        <f t="shared" ca="1" si="297"/>
        <v>11.543683</v>
      </c>
      <c r="R820" s="20">
        <f t="shared" si="300"/>
        <v>0</v>
      </c>
      <c r="S820" s="14">
        <f t="shared" si="304"/>
        <v>0</v>
      </c>
      <c r="T820" s="4" t="str">
        <f t="shared" si="298"/>
        <v>J=</v>
      </c>
      <c r="U820" s="29">
        <f t="shared" si="299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2">
        <f t="shared" si="303"/>
        <v>45798</v>
      </c>
      <c r="B821" s="83" t="str">
        <f t="shared" ca="1" si="285"/>
        <v>n.d</v>
      </c>
      <c r="C821" s="14">
        <f t="shared" si="286"/>
        <v>1000</v>
      </c>
      <c r="D821" s="58">
        <f t="shared" si="301"/>
        <v>45793</v>
      </c>
      <c r="E821" s="56">
        <f ca="1">IF(D821&lt;$B$1,VLOOKUP(D821,[1]DI!$A$4:$B$15000,2,FALSE),0)</f>
        <v>0.14649999999999999</v>
      </c>
      <c r="F821" s="14">
        <f t="shared" ca="1" si="287"/>
        <v>1.00054266</v>
      </c>
      <c r="G821" s="85">
        <f t="shared" ca="1" si="288"/>
        <v>1.4552119119351901</v>
      </c>
      <c r="H821" s="85">
        <f t="shared" ca="1" si="289"/>
        <v>1.44061372416905</v>
      </c>
      <c r="I821" s="14">
        <f t="shared" ca="1" si="290"/>
        <v>1.0101333100000001</v>
      </c>
      <c r="J821" s="13">
        <f t="shared" si="302"/>
        <v>2.75E-2</v>
      </c>
      <c r="K821" s="29">
        <f t="shared" si="291"/>
        <v>45770</v>
      </c>
      <c r="L821" s="2">
        <f t="shared" si="292"/>
        <v>19</v>
      </c>
      <c r="M821" s="17">
        <f t="shared" si="293"/>
        <v>19</v>
      </c>
      <c r="N821" s="12">
        <f t="shared" si="294"/>
        <v>1.0020475090000001</v>
      </c>
      <c r="O821" s="12">
        <f t="shared" ca="1" si="295"/>
        <v>1.012201567</v>
      </c>
      <c r="P821" s="17">
        <f t="shared" si="296"/>
        <v>0</v>
      </c>
      <c r="Q821" s="14">
        <f t="shared" ca="1" si="297"/>
        <v>12.201567000000001</v>
      </c>
      <c r="R821" s="20">
        <f t="shared" si="300"/>
        <v>0</v>
      </c>
      <c r="S821" s="14">
        <f t="shared" si="304"/>
        <v>0</v>
      </c>
      <c r="T821" s="4" t="str">
        <f t="shared" si="298"/>
        <v>J=</v>
      </c>
      <c r="U821" s="29">
        <f t="shared" si="299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2">
        <f t="shared" si="303"/>
        <v>45799</v>
      </c>
      <c r="B822" s="83" t="str">
        <f t="shared" ca="1" si="285"/>
        <v>n.d</v>
      </c>
      <c r="C822" s="14">
        <f t="shared" si="286"/>
        <v>1000</v>
      </c>
      <c r="D822" s="58">
        <f t="shared" si="301"/>
        <v>45796</v>
      </c>
      <c r="E822" s="56">
        <f ca="1">IF(D822&lt;$B$1,VLOOKUP(D822,[1]DI!$A$4:$B$15000,2,FALSE),0)</f>
        <v>0</v>
      </c>
      <c r="F822" s="14">
        <f t="shared" ca="1" si="287"/>
        <v>1</v>
      </c>
      <c r="G822" s="85">
        <f t="shared" ca="1" si="288"/>
        <v>1.4560015972313201</v>
      </c>
      <c r="H822" s="85">
        <f t="shared" ca="1" si="289"/>
        <v>1.44061372416905</v>
      </c>
      <c r="I822" s="14">
        <f t="shared" ca="1" si="290"/>
        <v>1.01068147</v>
      </c>
      <c r="J822" s="13">
        <f t="shared" si="302"/>
        <v>2.75E-2</v>
      </c>
      <c r="K822" s="29">
        <f t="shared" si="291"/>
        <v>45770</v>
      </c>
      <c r="L822" s="2">
        <f t="shared" si="292"/>
        <v>20</v>
      </c>
      <c r="M822" s="17">
        <f t="shared" si="293"/>
        <v>20</v>
      </c>
      <c r="N822" s="12">
        <f t="shared" si="294"/>
        <v>1.002155388</v>
      </c>
      <c r="O822" s="12">
        <f t="shared" ca="1" si="295"/>
        <v>1.012859881</v>
      </c>
      <c r="P822" s="17">
        <f t="shared" si="296"/>
        <v>0</v>
      </c>
      <c r="Q822" s="14">
        <f t="shared" ca="1" si="297"/>
        <v>12.859881</v>
      </c>
      <c r="R822" s="20">
        <f t="shared" si="300"/>
        <v>0</v>
      </c>
      <c r="S822" s="14">
        <f t="shared" si="304"/>
        <v>0</v>
      </c>
      <c r="T822" s="4" t="str">
        <f t="shared" si="298"/>
        <v>J=</v>
      </c>
      <c r="U822" s="29">
        <f t="shared" si="299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2">
        <f t="shared" si="303"/>
        <v>45800</v>
      </c>
      <c r="B823" s="83" t="str">
        <f t="shared" ca="1" si="285"/>
        <v>n.d</v>
      </c>
      <c r="C823" s="14">
        <f t="shared" si="286"/>
        <v>1000</v>
      </c>
      <c r="D823" s="58">
        <f t="shared" si="301"/>
        <v>45797</v>
      </c>
      <c r="E823" s="56">
        <f ca="1">IF(D823&lt;$B$1,VLOOKUP(D823,[1]DI!$A$4:$B$15000,2,FALSE),0)</f>
        <v>0</v>
      </c>
      <c r="F823" s="14">
        <f t="shared" ca="1" si="287"/>
        <v>1</v>
      </c>
      <c r="G823" s="85">
        <f t="shared" ca="1" si="288"/>
        <v>1.4560015972313201</v>
      </c>
      <c r="H823" s="85">
        <f t="shared" ca="1" si="289"/>
        <v>1.44061372416905</v>
      </c>
      <c r="I823" s="14">
        <f t="shared" ca="1" si="290"/>
        <v>1.01068147</v>
      </c>
      <c r="J823" s="13">
        <f t="shared" si="302"/>
        <v>2.75E-2</v>
      </c>
      <c r="K823" s="29">
        <f t="shared" si="291"/>
        <v>45770</v>
      </c>
      <c r="L823" s="2">
        <f t="shared" si="292"/>
        <v>21</v>
      </c>
      <c r="M823" s="17">
        <f t="shared" si="293"/>
        <v>21</v>
      </c>
      <c r="N823" s="12">
        <f t="shared" si="294"/>
        <v>1.00226328</v>
      </c>
      <c r="O823" s="12">
        <f t="shared" ca="1" si="295"/>
        <v>1.012968925</v>
      </c>
      <c r="P823" s="17">
        <f t="shared" si="296"/>
        <v>39</v>
      </c>
      <c r="Q823" s="14">
        <f t="shared" ca="1" si="297"/>
        <v>12.968925</v>
      </c>
      <c r="R823" s="20">
        <f t="shared" si="300"/>
        <v>0</v>
      </c>
      <c r="S823" s="14">
        <f t="shared" si="304"/>
        <v>0</v>
      </c>
      <c r="T823" s="4" t="str">
        <f t="shared" si="298"/>
        <v>J=</v>
      </c>
      <c r="U823" s="29">
        <f t="shared" si="299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2">
        <f t="shared" si="303"/>
        <v>45803</v>
      </c>
      <c r="B824" s="83" t="str">
        <f t="shared" ca="1" si="285"/>
        <v>n.d</v>
      </c>
      <c r="C824" s="14">
        <f t="shared" si="286"/>
        <v>1000</v>
      </c>
      <c r="D824" s="58">
        <f t="shared" si="301"/>
        <v>45798</v>
      </c>
      <c r="E824" s="56">
        <f ca="1">IF(D824&lt;$B$1,VLOOKUP(D824,[1]DI!$A$4:$B$15000,2,FALSE),0)</f>
        <v>0</v>
      </c>
      <c r="F824" s="14">
        <f t="shared" ca="1" si="287"/>
        <v>1</v>
      </c>
      <c r="G824" s="85">
        <f t="shared" ca="1" si="288"/>
        <v>1.4560015972313201</v>
      </c>
      <c r="H824" s="85">
        <f t="shared" ca="1" si="289"/>
        <v>1.4560015972313201</v>
      </c>
      <c r="I824" s="14">
        <f t="shared" ca="1" si="290"/>
        <v>1</v>
      </c>
      <c r="J824" s="13">
        <f t="shared" si="302"/>
        <v>2.75E-2</v>
      </c>
      <c r="K824" s="29">
        <f t="shared" si="291"/>
        <v>45800</v>
      </c>
      <c r="L824" s="2">
        <f t="shared" si="292"/>
        <v>1</v>
      </c>
      <c r="M824" s="17">
        <f t="shared" si="293"/>
        <v>1</v>
      </c>
      <c r="N824" s="12">
        <f t="shared" si="294"/>
        <v>1.000107659</v>
      </c>
      <c r="O824" s="12">
        <f t="shared" ca="1" si="295"/>
        <v>1.000107659</v>
      </c>
      <c r="P824" s="17">
        <f t="shared" si="296"/>
        <v>0</v>
      </c>
      <c r="Q824" s="14">
        <f t="shared" ca="1" si="297"/>
        <v>0.10765899</v>
      </c>
      <c r="R824" s="20">
        <f t="shared" si="300"/>
        <v>0</v>
      </c>
      <c r="S824" s="14">
        <f t="shared" si="304"/>
        <v>0</v>
      </c>
      <c r="T824" s="4" t="str">
        <f t="shared" si="298"/>
        <v>J=</v>
      </c>
      <c r="U824" s="29">
        <f t="shared" si="299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2">
        <f t="shared" si="303"/>
        <v>45804</v>
      </c>
      <c r="B825" s="83" t="str">
        <f t="shared" ca="1" si="285"/>
        <v>n.d</v>
      </c>
      <c r="C825" s="14">
        <f t="shared" si="286"/>
        <v>1000</v>
      </c>
      <c r="D825" s="58">
        <f t="shared" si="301"/>
        <v>45799</v>
      </c>
      <c r="E825" s="56">
        <f ca="1">IF(D825&lt;$B$1,VLOOKUP(D825,[1]DI!$A$4:$B$15000,2,FALSE),0)</f>
        <v>0</v>
      </c>
      <c r="F825" s="14">
        <f t="shared" ca="1" si="287"/>
        <v>1</v>
      </c>
      <c r="G825" s="85">
        <f t="shared" ca="1" si="288"/>
        <v>1.4560015972313201</v>
      </c>
      <c r="H825" s="85">
        <f t="shared" ca="1" si="289"/>
        <v>1.4560015972313201</v>
      </c>
      <c r="I825" s="14">
        <f t="shared" ca="1" si="290"/>
        <v>1</v>
      </c>
      <c r="J825" s="13">
        <f t="shared" si="302"/>
        <v>2.75E-2</v>
      </c>
      <c r="K825" s="29">
        <f t="shared" si="291"/>
        <v>45800</v>
      </c>
      <c r="L825" s="2">
        <f t="shared" si="292"/>
        <v>2</v>
      </c>
      <c r="M825" s="17">
        <f t="shared" si="293"/>
        <v>2</v>
      </c>
      <c r="N825" s="12">
        <f t="shared" si="294"/>
        <v>1.0002153300000001</v>
      </c>
      <c r="O825" s="12">
        <f t="shared" ca="1" si="295"/>
        <v>1.0002153300000001</v>
      </c>
      <c r="P825" s="17">
        <f t="shared" si="296"/>
        <v>0</v>
      </c>
      <c r="Q825" s="14">
        <f t="shared" ca="1" si="297"/>
        <v>0.21532999999999999</v>
      </c>
      <c r="R825" s="20">
        <f t="shared" si="300"/>
        <v>0</v>
      </c>
      <c r="S825" s="14">
        <f t="shared" si="304"/>
        <v>0</v>
      </c>
      <c r="T825" s="4" t="str">
        <f t="shared" si="298"/>
        <v>J=</v>
      </c>
      <c r="U825" s="29">
        <f t="shared" si="299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2">
        <f t="shared" si="303"/>
        <v>45805</v>
      </c>
      <c r="B826" s="83" t="str">
        <f t="shared" ca="1" si="285"/>
        <v>n.d</v>
      </c>
      <c r="C826" s="14">
        <f t="shared" si="286"/>
        <v>1000</v>
      </c>
      <c r="D826" s="58">
        <f t="shared" si="301"/>
        <v>45800</v>
      </c>
      <c r="E826" s="56">
        <f ca="1">IF(D826&lt;$B$1,VLOOKUP(D826,[1]DI!$A$4:$B$15000,2,FALSE),0)</f>
        <v>0</v>
      </c>
      <c r="F826" s="14">
        <f t="shared" ca="1" si="287"/>
        <v>1</v>
      </c>
      <c r="G826" s="85">
        <f t="shared" ca="1" si="288"/>
        <v>1.4560015972313201</v>
      </c>
      <c r="H826" s="85">
        <f t="shared" ca="1" si="289"/>
        <v>1.4560015972313201</v>
      </c>
      <c r="I826" s="14">
        <f t="shared" ca="1" si="290"/>
        <v>1</v>
      </c>
      <c r="J826" s="13">
        <f t="shared" si="302"/>
        <v>2.75E-2</v>
      </c>
      <c r="K826" s="29">
        <f t="shared" si="291"/>
        <v>45800</v>
      </c>
      <c r="L826" s="2">
        <f t="shared" si="292"/>
        <v>3</v>
      </c>
      <c r="M826" s="17">
        <f t="shared" si="293"/>
        <v>3</v>
      </c>
      <c r="N826" s="12">
        <f t="shared" si="294"/>
        <v>1.000323012</v>
      </c>
      <c r="O826" s="12">
        <f t="shared" ca="1" si="295"/>
        <v>1.000323012</v>
      </c>
      <c r="P826" s="17">
        <f t="shared" si="296"/>
        <v>0</v>
      </c>
      <c r="Q826" s="14">
        <f t="shared" ca="1" si="297"/>
        <v>0.32301199000000003</v>
      </c>
      <c r="R826" s="20">
        <f t="shared" si="300"/>
        <v>0</v>
      </c>
      <c r="S826" s="14">
        <f t="shared" si="304"/>
        <v>0</v>
      </c>
      <c r="T826" s="4" t="str">
        <f t="shared" si="298"/>
        <v>J=</v>
      </c>
      <c r="U826" s="29">
        <f t="shared" si="299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2">
        <f t="shared" si="303"/>
        <v>45806</v>
      </c>
      <c r="B827" s="83" t="str">
        <f t="shared" ca="1" si="285"/>
        <v>n.d</v>
      </c>
      <c r="C827" s="14">
        <f t="shared" si="286"/>
        <v>1000</v>
      </c>
      <c r="D827" s="58">
        <f t="shared" si="301"/>
        <v>45803</v>
      </c>
      <c r="E827" s="56">
        <f ca="1">IF(D827&lt;$B$1,VLOOKUP(D827,[1]DI!$A$4:$B$15000,2,FALSE),0)</f>
        <v>0</v>
      </c>
      <c r="F827" s="14">
        <f t="shared" ca="1" si="287"/>
        <v>1</v>
      </c>
      <c r="G827" s="85">
        <f t="shared" ca="1" si="288"/>
        <v>1.4560015972313201</v>
      </c>
      <c r="H827" s="85">
        <f t="shared" ca="1" si="289"/>
        <v>1.4560015972313201</v>
      </c>
      <c r="I827" s="14">
        <f t="shared" ca="1" si="290"/>
        <v>1</v>
      </c>
      <c r="J827" s="13">
        <f t="shared" si="302"/>
        <v>2.75E-2</v>
      </c>
      <c r="K827" s="29">
        <f t="shared" si="291"/>
        <v>45800</v>
      </c>
      <c r="L827" s="2">
        <f t="shared" si="292"/>
        <v>4</v>
      </c>
      <c r="M827" s="17">
        <f t="shared" si="293"/>
        <v>4</v>
      </c>
      <c r="N827" s="12">
        <f t="shared" si="294"/>
        <v>1.0004307059999999</v>
      </c>
      <c r="O827" s="12">
        <f t="shared" ca="1" si="295"/>
        <v>1.0004307059999999</v>
      </c>
      <c r="P827" s="17">
        <f t="shared" si="296"/>
        <v>0</v>
      </c>
      <c r="Q827" s="14">
        <f t="shared" ca="1" si="297"/>
        <v>0.43070598999999998</v>
      </c>
      <c r="R827" s="20">
        <f t="shared" si="300"/>
        <v>0</v>
      </c>
      <c r="S827" s="14">
        <f t="shared" si="304"/>
        <v>0</v>
      </c>
      <c r="T827" s="4" t="str">
        <f t="shared" si="298"/>
        <v>J=</v>
      </c>
      <c r="U827" s="29">
        <f t="shared" si="299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2">
        <f t="shared" si="303"/>
        <v>45807</v>
      </c>
      <c r="B828" s="83" t="str">
        <f t="shared" ca="1" si="285"/>
        <v>n.d</v>
      </c>
      <c r="C828" s="14">
        <f t="shared" si="286"/>
        <v>1000</v>
      </c>
      <c r="D828" s="58">
        <f t="shared" si="301"/>
        <v>45804</v>
      </c>
      <c r="E828" s="56">
        <f ca="1">IF(D828&lt;$B$1,VLOOKUP(D828,[1]DI!$A$4:$B$15000,2,FALSE),0)</f>
        <v>0</v>
      </c>
      <c r="F828" s="14">
        <f t="shared" ca="1" si="287"/>
        <v>1</v>
      </c>
      <c r="G828" s="85">
        <f t="shared" ca="1" si="288"/>
        <v>1.4560015972313201</v>
      </c>
      <c r="H828" s="85">
        <f t="shared" ca="1" si="289"/>
        <v>1.4560015972313201</v>
      </c>
      <c r="I828" s="14">
        <f t="shared" ca="1" si="290"/>
        <v>1</v>
      </c>
      <c r="J828" s="13">
        <f t="shared" si="302"/>
        <v>2.75E-2</v>
      </c>
      <c r="K828" s="29">
        <f t="shared" si="291"/>
        <v>45800</v>
      </c>
      <c r="L828" s="2">
        <f t="shared" si="292"/>
        <v>5</v>
      </c>
      <c r="M828" s="17">
        <f t="shared" si="293"/>
        <v>5</v>
      </c>
      <c r="N828" s="12">
        <f t="shared" si="294"/>
        <v>1.000538412</v>
      </c>
      <c r="O828" s="12">
        <f t="shared" ca="1" si="295"/>
        <v>1.000538412</v>
      </c>
      <c r="P828" s="17">
        <f t="shared" si="296"/>
        <v>0</v>
      </c>
      <c r="Q828" s="14">
        <f t="shared" ca="1" si="297"/>
        <v>0.538412</v>
      </c>
      <c r="R828" s="20">
        <f t="shared" si="300"/>
        <v>0</v>
      </c>
      <c r="S828" s="14">
        <f t="shared" si="304"/>
        <v>0</v>
      </c>
      <c r="T828" s="4" t="str">
        <f t="shared" si="298"/>
        <v>J=</v>
      </c>
      <c r="U828" s="29">
        <f t="shared" si="299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2">
        <f t="shared" si="303"/>
        <v>45810</v>
      </c>
      <c r="B829" s="83" t="str">
        <f t="shared" ca="1" si="285"/>
        <v>n.d</v>
      </c>
      <c r="C829" s="14">
        <f t="shared" si="286"/>
        <v>1000</v>
      </c>
      <c r="D829" s="58">
        <f t="shared" si="301"/>
        <v>45805</v>
      </c>
      <c r="E829" s="56">
        <f ca="1">IF(D829&lt;$B$1,VLOOKUP(D829,[1]DI!$A$4:$B$15000,2,FALSE),0)</f>
        <v>0</v>
      </c>
      <c r="F829" s="14">
        <f t="shared" ca="1" si="287"/>
        <v>1</v>
      </c>
      <c r="G829" s="85">
        <f t="shared" ca="1" si="288"/>
        <v>1.4560015972313201</v>
      </c>
      <c r="H829" s="85">
        <f t="shared" ca="1" si="289"/>
        <v>1.4560015972313201</v>
      </c>
      <c r="I829" s="14">
        <f t="shared" ca="1" si="290"/>
        <v>1</v>
      </c>
      <c r="J829" s="13">
        <f t="shared" si="302"/>
        <v>2.75E-2</v>
      </c>
      <c r="K829" s="29">
        <f t="shared" si="291"/>
        <v>45800</v>
      </c>
      <c r="L829" s="2">
        <f t="shared" si="292"/>
        <v>6</v>
      </c>
      <c r="M829" s="17">
        <f t="shared" si="293"/>
        <v>6</v>
      </c>
      <c r="N829" s="12">
        <f t="shared" si="294"/>
        <v>1.0006461289999999</v>
      </c>
      <c r="O829" s="12">
        <f t="shared" ca="1" si="295"/>
        <v>1.0006461289999999</v>
      </c>
      <c r="P829" s="17">
        <f t="shared" si="296"/>
        <v>0</v>
      </c>
      <c r="Q829" s="14">
        <f t="shared" ca="1" si="297"/>
        <v>0.64612899000000001</v>
      </c>
      <c r="R829" s="20">
        <f t="shared" si="300"/>
        <v>0</v>
      </c>
      <c r="S829" s="14">
        <f t="shared" si="304"/>
        <v>0</v>
      </c>
      <c r="T829" s="4" t="str">
        <f t="shared" si="298"/>
        <v>J=</v>
      </c>
      <c r="U829" s="29">
        <f t="shared" si="299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2">
        <f t="shared" si="303"/>
        <v>45811</v>
      </c>
      <c r="B830" s="83" t="str">
        <f t="shared" ca="1" si="285"/>
        <v>n.d</v>
      </c>
      <c r="C830" s="14">
        <f t="shared" si="286"/>
        <v>1000</v>
      </c>
      <c r="D830" s="58">
        <f t="shared" si="301"/>
        <v>45806</v>
      </c>
      <c r="E830" s="56">
        <f ca="1">IF(D830&lt;$B$1,VLOOKUP(D830,[1]DI!$A$4:$B$15000,2,FALSE),0)</f>
        <v>0</v>
      </c>
      <c r="F830" s="14">
        <f t="shared" ca="1" si="287"/>
        <v>1</v>
      </c>
      <c r="G830" s="85">
        <f t="shared" ca="1" si="288"/>
        <v>1.4560015972313201</v>
      </c>
      <c r="H830" s="85">
        <f t="shared" ca="1" si="289"/>
        <v>1.4560015972313201</v>
      </c>
      <c r="I830" s="14">
        <f t="shared" ca="1" si="290"/>
        <v>1</v>
      </c>
      <c r="J830" s="13">
        <f t="shared" si="302"/>
        <v>2.75E-2</v>
      </c>
      <c r="K830" s="29">
        <f t="shared" si="291"/>
        <v>45800</v>
      </c>
      <c r="L830" s="2">
        <f t="shared" si="292"/>
        <v>7</v>
      </c>
      <c r="M830" s="17">
        <f t="shared" si="293"/>
        <v>7</v>
      </c>
      <c r="N830" s="12">
        <f t="shared" si="294"/>
        <v>1.0007538579999999</v>
      </c>
      <c r="O830" s="12">
        <f t="shared" ca="1" si="295"/>
        <v>1.0007538579999999</v>
      </c>
      <c r="P830" s="17">
        <f t="shared" si="296"/>
        <v>0</v>
      </c>
      <c r="Q830" s="14">
        <f t="shared" ca="1" si="297"/>
        <v>0.75385798999999998</v>
      </c>
      <c r="R830" s="20">
        <f t="shared" si="300"/>
        <v>0</v>
      </c>
      <c r="S830" s="14">
        <f t="shared" si="304"/>
        <v>0</v>
      </c>
      <c r="T830" s="4" t="str">
        <f t="shared" si="298"/>
        <v>J=</v>
      </c>
      <c r="U830" s="29">
        <f t="shared" si="299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2">
        <f t="shared" si="303"/>
        <v>45812</v>
      </c>
      <c r="B831" s="83" t="str">
        <f t="shared" ca="1" si="285"/>
        <v>n.d</v>
      </c>
      <c r="C831" s="14">
        <f t="shared" si="286"/>
        <v>1000</v>
      </c>
      <c r="D831" s="58">
        <f t="shared" si="301"/>
        <v>45807</v>
      </c>
      <c r="E831" s="56">
        <f ca="1">IF(D831&lt;$B$1,VLOOKUP(D831,[1]DI!$A$4:$B$15000,2,FALSE),0)</f>
        <v>0</v>
      </c>
      <c r="F831" s="14">
        <f t="shared" ca="1" si="287"/>
        <v>1</v>
      </c>
      <c r="G831" s="85">
        <f t="shared" ca="1" si="288"/>
        <v>1.4560015972313201</v>
      </c>
      <c r="H831" s="85">
        <f t="shared" ca="1" si="289"/>
        <v>1.4560015972313201</v>
      </c>
      <c r="I831" s="14">
        <f t="shared" ca="1" si="290"/>
        <v>1</v>
      </c>
      <c r="J831" s="13">
        <f t="shared" si="302"/>
        <v>2.75E-2</v>
      </c>
      <c r="K831" s="29">
        <f t="shared" si="291"/>
        <v>45800</v>
      </c>
      <c r="L831" s="2">
        <f t="shared" si="292"/>
        <v>8</v>
      </c>
      <c r="M831" s="17">
        <f t="shared" si="293"/>
        <v>8</v>
      </c>
      <c r="N831" s="12">
        <f t="shared" si="294"/>
        <v>1.000861598</v>
      </c>
      <c r="O831" s="12">
        <f t="shared" ca="1" si="295"/>
        <v>1.000861598</v>
      </c>
      <c r="P831" s="17">
        <f t="shared" si="296"/>
        <v>0</v>
      </c>
      <c r="Q831" s="14">
        <f t="shared" ca="1" si="297"/>
        <v>0.86159799000000004</v>
      </c>
      <c r="R831" s="20">
        <f t="shared" si="300"/>
        <v>0</v>
      </c>
      <c r="S831" s="14">
        <f t="shared" si="304"/>
        <v>0</v>
      </c>
      <c r="T831" s="4" t="str">
        <f t="shared" si="298"/>
        <v>J=</v>
      </c>
      <c r="U831" s="29">
        <f t="shared" si="299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2">
        <f t="shared" si="303"/>
        <v>45813</v>
      </c>
      <c r="B832" s="83" t="str">
        <f t="shared" ca="1" si="285"/>
        <v>n.d</v>
      </c>
      <c r="C832" s="14">
        <f t="shared" si="286"/>
        <v>1000</v>
      </c>
      <c r="D832" s="58">
        <f t="shared" si="301"/>
        <v>45810</v>
      </c>
      <c r="E832" s="56">
        <f ca="1">IF(D832&lt;$B$1,VLOOKUP(D832,[1]DI!$A$4:$B$15000,2,FALSE),0)</f>
        <v>0</v>
      </c>
      <c r="F832" s="14">
        <f t="shared" ca="1" si="287"/>
        <v>1</v>
      </c>
      <c r="G832" s="85">
        <f t="shared" ca="1" si="288"/>
        <v>1.4560015972313201</v>
      </c>
      <c r="H832" s="85">
        <f t="shared" ca="1" si="289"/>
        <v>1.4560015972313201</v>
      </c>
      <c r="I832" s="14">
        <f t="shared" ca="1" si="290"/>
        <v>1</v>
      </c>
      <c r="J832" s="13">
        <f t="shared" si="302"/>
        <v>2.75E-2</v>
      </c>
      <c r="K832" s="29">
        <f t="shared" si="291"/>
        <v>45800</v>
      </c>
      <c r="L832" s="2">
        <f t="shared" si="292"/>
        <v>9</v>
      </c>
      <c r="M832" s="17">
        <f t="shared" si="293"/>
        <v>9</v>
      </c>
      <c r="N832" s="12">
        <f t="shared" si="294"/>
        <v>1.0009693500000001</v>
      </c>
      <c r="O832" s="12">
        <f t="shared" ca="1" si="295"/>
        <v>1.0009693500000001</v>
      </c>
      <c r="P832" s="17">
        <f t="shared" si="296"/>
        <v>0</v>
      </c>
      <c r="Q832" s="14">
        <f t="shared" ca="1" si="297"/>
        <v>0.96935000000000004</v>
      </c>
      <c r="R832" s="20">
        <f t="shared" si="300"/>
        <v>0</v>
      </c>
      <c r="S832" s="14">
        <f t="shared" si="304"/>
        <v>0</v>
      </c>
      <c r="T832" s="4" t="str">
        <f t="shared" si="298"/>
        <v>J=</v>
      </c>
      <c r="U832" s="29">
        <f t="shared" si="299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2">
        <f t="shared" si="303"/>
        <v>45814</v>
      </c>
      <c r="B833" s="83" t="str">
        <f t="shared" ca="1" si="285"/>
        <v>n.d</v>
      </c>
      <c r="C833" s="14">
        <f t="shared" si="286"/>
        <v>1000</v>
      </c>
      <c r="D833" s="58">
        <f t="shared" si="301"/>
        <v>45811</v>
      </c>
      <c r="E833" s="56">
        <f ca="1">IF(D833&lt;$B$1,VLOOKUP(D833,[1]DI!$A$4:$B$15000,2,FALSE),0)</f>
        <v>0</v>
      </c>
      <c r="F833" s="14">
        <f t="shared" ca="1" si="287"/>
        <v>1</v>
      </c>
      <c r="G833" s="85">
        <f t="shared" ca="1" si="288"/>
        <v>1.4560015972313201</v>
      </c>
      <c r="H833" s="85">
        <f t="shared" ca="1" si="289"/>
        <v>1.4560015972313201</v>
      </c>
      <c r="I833" s="14">
        <f t="shared" ca="1" si="290"/>
        <v>1</v>
      </c>
      <c r="J833" s="13">
        <f t="shared" si="302"/>
        <v>2.75E-2</v>
      </c>
      <c r="K833" s="29">
        <f t="shared" si="291"/>
        <v>45800</v>
      </c>
      <c r="L833" s="2">
        <f t="shared" si="292"/>
        <v>10</v>
      </c>
      <c r="M833" s="17">
        <f t="shared" si="293"/>
        <v>10</v>
      </c>
      <c r="N833" s="12">
        <f t="shared" si="294"/>
        <v>1.0010771140000001</v>
      </c>
      <c r="O833" s="12">
        <f t="shared" ca="1" si="295"/>
        <v>1.0010771140000001</v>
      </c>
      <c r="P833" s="17">
        <f t="shared" si="296"/>
        <v>0</v>
      </c>
      <c r="Q833" s="14">
        <f t="shared" ca="1" si="297"/>
        <v>1.0771139999999999</v>
      </c>
      <c r="R833" s="20">
        <f t="shared" si="300"/>
        <v>0</v>
      </c>
      <c r="S833" s="14">
        <f t="shared" si="304"/>
        <v>0</v>
      </c>
      <c r="T833" s="4" t="str">
        <f t="shared" si="298"/>
        <v>J=</v>
      </c>
      <c r="U833" s="29">
        <f t="shared" si="299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2">
        <f t="shared" si="303"/>
        <v>45817</v>
      </c>
      <c r="B834" s="83" t="str">
        <f t="shared" ca="1" si="285"/>
        <v>n.d</v>
      </c>
      <c r="C834" s="14">
        <f t="shared" si="286"/>
        <v>1000</v>
      </c>
      <c r="D834" s="58">
        <f t="shared" si="301"/>
        <v>45812</v>
      </c>
      <c r="E834" s="56">
        <f ca="1">IF(D834&lt;$B$1,VLOOKUP(D834,[1]DI!$A$4:$B$15000,2,FALSE),0)</f>
        <v>0</v>
      </c>
      <c r="F834" s="14">
        <f t="shared" ca="1" si="287"/>
        <v>1</v>
      </c>
      <c r="G834" s="85">
        <f t="shared" ca="1" si="288"/>
        <v>1.4560015972313201</v>
      </c>
      <c r="H834" s="85">
        <f t="shared" ca="1" si="289"/>
        <v>1.4560015972313201</v>
      </c>
      <c r="I834" s="14">
        <f t="shared" ca="1" si="290"/>
        <v>1</v>
      </c>
      <c r="J834" s="13">
        <f t="shared" si="302"/>
        <v>2.75E-2</v>
      </c>
      <c r="K834" s="29">
        <f t="shared" si="291"/>
        <v>45800</v>
      </c>
      <c r="L834" s="2">
        <f t="shared" si="292"/>
        <v>11</v>
      </c>
      <c r="M834" s="17">
        <f t="shared" si="293"/>
        <v>11</v>
      </c>
      <c r="N834" s="12">
        <f t="shared" si="294"/>
        <v>1.0011848889999999</v>
      </c>
      <c r="O834" s="12">
        <f t="shared" ca="1" si="295"/>
        <v>1.0011848889999999</v>
      </c>
      <c r="P834" s="17">
        <f t="shared" si="296"/>
        <v>0</v>
      </c>
      <c r="Q834" s="14">
        <f t="shared" ca="1" si="297"/>
        <v>1.1848889899999999</v>
      </c>
      <c r="R834" s="20">
        <f t="shared" si="300"/>
        <v>0</v>
      </c>
      <c r="S834" s="14">
        <f t="shared" si="304"/>
        <v>0</v>
      </c>
      <c r="T834" s="4" t="str">
        <f t="shared" si="298"/>
        <v>J=</v>
      </c>
      <c r="U834" s="29">
        <f t="shared" si="299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2">
        <f t="shared" si="303"/>
        <v>45818</v>
      </c>
      <c r="B835" s="83" t="str">
        <f t="shared" ca="1" si="285"/>
        <v>n.d</v>
      </c>
      <c r="C835" s="14">
        <f t="shared" si="286"/>
        <v>1000</v>
      </c>
      <c r="D835" s="58">
        <f t="shared" si="301"/>
        <v>45813</v>
      </c>
      <c r="E835" s="56">
        <f ca="1">IF(D835&lt;$B$1,VLOOKUP(D835,[1]DI!$A$4:$B$15000,2,FALSE),0)</f>
        <v>0</v>
      </c>
      <c r="F835" s="14">
        <f t="shared" ca="1" si="287"/>
        <v>1</v>
      </c>
      <c r="G835" s="85">
        <f t="shared" ca="1" si="288"/>
        <v>1.4560015972313201</v>
      </c>
      <c r="H835" s="85">
        <f t="shared" ca="1" si="289"/>
        <v>1.4560015972313201</v>
      </c>
      <c r="I835" s="14">
        <f t="shared" ca="1" si="290"/>
        <v>1</v>
      </c>
      <c r="J835" s="13">
        <f t="shared" si="302"/>
        <v>2.75E-2</v>
      </c>
      <c r="K835" s="29">
        <f t="shared" si="291"/>
        <v>45800</v>
      </c>
      <c r="L835" s="2">
        <f t="shared" si="292"/>
        <v>12</v>
      </c>
      <c r="M835" s="17">
        <f t="shared" si="293"/>
        <v>12</v>
      </c>
      <c r="N835" s="12">
        <f t="shared" si="294"/>
        <v>1.001292676</v>
      </c>
      <c r="O835" s="12">
        <f t="shared" ca="1" si="295"/>
        <v>1.001292676</v>
      </c>
      <c r="P835" s="17">
        <f t="shared" si="296"/>
        <v>0</v>
      </c>
      <c r="Q835" s="14">
        <f t="shared" ca="1" si="297"/>
        <v>1.2926759999999999</v>
      </c>
      <c r="R835" s="20">
        <f t="shared" si="300"/>
        <v>0</v>
      </c>
      <c r="S835" s="14">
        <f t="shared" si="304"/>
        <v>0</v>
      </c>
      <c r="T835" s="4" t="str">
        <f t="shared" si="298"/>
        <v>J=</v>
      </c>
      <c r="U835" s="29">
        <f t="shared" si="299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2">
        <f t="shared" si="303"/>
        <v>45819</v>
      </c>
      <c r="B836" s="83" t="str">
        <f t="shared" ca="1" si="285"/>
        <v>n.d</v>
      </c>
      <c r="C836" s="14">
        <f t="shared" si="286"/>
        <v>1000</v>
      </c>
      <c r="D836" s="58">
        <f t="shared" si="301"/>
        <v>45814</v>
      </c>
      <c r="E836" s="56">
        <f ca="1">IF(D836&lt;$B$1,VLOOKUP(D836,[1]DI!$A$4:$B$15000,2,FALSE),0)</f>
        <v>0</v>
      </c>
      <c r="F836" s="14">
        <f t="shared" ca="1" si="287"/>
        <v>1</v>
      </c>
      <c r="G836" s="85">
        <f t="shared" ca="1" si="288"/>
        <v>1.4560015972313201</v>
      </c>
      <c r="H836" s="85">
        <f t="shared" ca="1" si="289"/>
        <v>1.4560015972313201</v>
      </c>
      <c r="I836" s="14">
        <f t="shared" ca="1" si="290"/>
        <v>1</v>
      </c>
      <c r="J836" s="13">
        <f t="shared" si="302"/>
        <v>2.75E-2</v>
      </c>
      <c r="K836" s="29">
        <f t="shared" si="291"/>
        <v>45800</v>
      </c>
      <c r="L836" s="2">
        <f t="shared" si="292"/>
        <v>13</v>
      </c>
      <c r="M836" s="17">
        <f t="shared" si="293"/>
        <v>13</v>
      </c>
      <c r="N836" s="12">
        <f t="shared" si="294"/>
        <v>1.001400474</v>
      </c>
      <c r="O836" s="12">
        <f t="shared" ca="1" si="295"/>
        <v>1.001400474</v>
      </c>
      <c r="P836" s="17">
        <f t="shared" si="296"/>
        <v>0</v>
      </c>
      <c r="Q836" s="14">
        <f t="shared" ca="1" si="297"/>
        <v>1.4004739900000001</v>
      </c>
      <c r="R836" s="20">
        <f t="shared" si="300"/>
        <v>0</v>
      </c>
      <c r="S836" s="14">
        <f t="shared" si="304"/>
        <v>0</v>
      </c>
      <c r="T836" s="4" t="str">
        <f t="shared" si="298"/>
        <v>J=</v>
      </c>
      <c r="U836" s="29">
        <f t="shared" si="299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2">
        <f t="shared" si="303"/>
        <v>45820</v>
      </c>
      <c r="B837" s="83" t="str">
        <f t="shared" ca="1" si="285"/>
        <v>n.d</v>
      </c>
      <c r="C837" s="14">
        <f t="shared" si="286"/>
        <v>1000</v>
      </c>
      <c r="D837" s="58">
        <f t="shared" si="301"/>
        <v>45817</v>
      </c>
      <c r="E837" s="56">
        <f ca="1">IF(D837&lt;$B$1,VLOOKUP(D837,[1]DI!$A$4:$B$15000,2,FALSE),0)</f>
        <v>0</v>
      </c>
      <c r="F837" s="14">
        <f t="shared" ca="1" si="287"/>
        <v>1</v>
      </c>
      <c r="G837" s="85">
        <f t="shared" ca="1" si="288"/>
        <v>1.4560015972313201</v>
      </c>
      <c r="H837" s="85">
        <f t="shared" ca="1" si="289"/>
        <v>1.4560015972313201</v>
      </c>
      <c r="I837" s="14">
        <f t="shared" ca="1" si="290"/>
        <v>1</v>
      </c>
      <c r="J837" s="13">
        <f t="shared" si="302"/>
        <v>2.75E-2</v>
      </c>
      <c r="K837" s="29">
        <f t="shared" si="291"/>
        <v>45800</v>
      </c>
      <c r="L837" s="2">
        <f t="shared" si="292"/>
        <v>14</v>
      </c>
      <c r="M837" s="17">
        <f t="shared" si="293"/>
        <v>14</v>
      </c>
      <c r="N837" s="12">
        <f t="shared" si="294"/>
        <v>1.0015082850000001</v>
      </c>
      <c r="O837" s="12">
        <f t="shared" ca="1" si="295"/>
        <v>1.0015082850000001</v>
      </c>
      <c r="P837" s="17">
        <f t="shared" si="296"/>
        <v>0</v>
      </c>
      <c r="Q837" s="14">
        <f t="shared" ca="1" si="297"/>
        <v>1.5082850000000001</v>
      </c>
      <c r="R837" s="20">
        <f t="shared" si="300"/>
        <v>0</v>
      </c>
      <c r="S837" s="14">
        <f t="shared" si="304"/>
        <v>0</v>
      </c>
      <c r="T837" s="4" t="str">
        <f t="shared" si="298"/>
        <v>J=</v>
      </c>
      <c r="U837" s="29">
        <f t="shared" si="299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2">
        <f t="shared" si="303"/>
        <v>45821</v>
      </c>
      <c r="B838" s="83" t="str">
        <f t="shared" ref="B838:B884" ca="1" si="305">IF(A838&lt;=TODAY(),C838+Q838,IF(AND(A838&gt;TODAY(),A838&lt;=$B$1),IF(VLOOKUP(TODAY(),$A$10:$E$5000,4,FALSE)=0,"n.d",C838+Q838),"n.d"))</f>
        <v>n.d</v>
      </c>
      <c r="C838" s="14">
        <f t="shared" ref="C838:C884" si="306">(C837-S837)</f>
        <v>1000</v>
      </c>
      <c r="D838" s="58">
        <f t="shared" si="301"/>
        <v>45818</v>
      </c>
      <c r="E838" s="56">
        <f ca="1">IF(D838&lt;$B$1,VLOOKUP(D838,[1]DI!$A$4:$B$15000,2,FALSE),0)</f>
        <v>0</v>
      </c>
      <c r="F838" s="14">
        <f t="shared" ref="F838:F884" ca="1" si="307">ROUND(1+ROUND(((1+E838)^(1/252))-1,8),16)</f>
        <v>1</v>
      </c>
      <c r="G838" s="85">
        <f t="shared" ref="G838:G884" ca="1" si="308">ROUND(F837*G837,16)</f>
        <v>1.4560015972313201</v>
      </c>
      <c r="H838" s="85">
        <f t="shared" ref="H838:H884" ca="1" si="309">IF(P837&gt;0,G837,H837)</f>
        <v>1.4560015972313201</v>
      </c>
      <c r="I838" s="14">
        <f t="shared" ref="I838:I884" ca="1" si="310">ROUND(G838/H838,8)</f>
        <v>1</v>
      </c>
      <c r="J838" s="13">
        <f t="shared" si="302"/>
        <v>2.75E-2</v>
      </c>
      <c r="K838" s="29">
        <f t="shared" ref="K838:K884" si="311">IF(P837&gt;0,VLOOKUP(P837,X$12:AH$150,2),K837)</f>
        <v>45800</v>
      </c>
      <c r="L838" s="2">
        <f t="shared" ref="L838:L884" si="312">IF(A838&gt;K838,IF(NETWORKDAYS(K838,A838,$X$160:$X$544)-1=0,1,NETWORKDAYS(K838,A838,$X$160:$X$544)-1),0)</f>
        <v>15</v>
      </c>
      <c r="M838" s="17">
        <f t="shared" ref="M838:M884" si="313">IF(AND(L838=1,L837=1),1,IF(L838&gt;0,IF(L838=L837,L838+1,L838),0))</f>
        <v>15</v>
      </c>
      <c r="N838" s="12">
        <f t="shared" ref="N838:N884" si="314">ROUND((J838+1)^(M838/252),9)</f>
        <v>1.001616106</v>
      </c>
      <c r="O838" s="12">
        <f t="shared" ref="O838:O884" ca="1" si="315">ROUND(I838*N838,9)</f>
        <v>1.001616106</v>
      </c>
      <c r="P838" s="17">
        <f t="shared" ref="P838:P884" si="316">IF(VLOOKUP(A838,Y$12:AF$150,8)=VLOOKUP(A837,Y$12:AF$150,8),0,VLOOKUP(A838,Y$12:AF$150,8))</f>
        <v>0</v>
      </c>
      <c r="Q838" s="14">
        <f t="shared" ref="Q838:Q884" ca="1" si="317">TRUNC(((O838-1)*C838),8)</f>
        <v>1.6161059900000001</v>
      </c>
      <c r="R838" s="20">
        <f t="shared" si="300"/>
        <v>0</v>
      </c>
      <c r="S838" s="14">
        <f t="shared" si="304"/>
        <v>0</v>
      </c>
      <c r="T838" s="4" t="str">
        <f t="shared" ref="T838:T884" si="318">IF(P837&gt;0,VLOOKUP(P837,X$12:AH$150,10),T837)</f>
        <v>J=</v>
      </c>
      <c r="U838" s="29">
        <f t="shared" ref="U838:U884" si="319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2">
        <f t="shared" si="303"/>
        <v>45824</v>
      </c>
      <c r="B839" s="83" t="str">
        <f t="shared" ca="1" si="305"/>
        <v>n.d</v>
      </c>
      <c r="C839" s="14">
        <f t="shared" si="306"/>
        <v>1000</v>
      </c>
      <c r="D839" s="58">
        <f t="shared" si="301"/>
        <v>45819</v>
      </c>
      <c r="E839" s="56">
        <f ca="1">IF(D839&lt;$B$1,VLOOKUP(D839,[1]DI!$A$4:$B$15000,2,FALSE),0)</f>
        <v>0</v>
      </c>
      <c r="F839" s="14">
        <f t="shared" ca="1" si="307"/>
        <v>1</v>
      </c>
      <c r="G839" s="85">
        <f t="shared" ca="1" si="308"/>
        <v>1.4560015972313201</v>
      </c>
      <c r="H839" s="85">
        <f t="shared" ca="1" si="309"/>
        <v>1.4560015972313201</v>
      </c>
      <c r="I839" s="14">
        <f t="shared" ca="1" si="310"/>
        <v>1</v>
      </c>
      <c r="J839" s="13">
        <f t="shared" si="302"/>
        <v>2.75E-2</v>
      </c>
      <c r="K839" s="29">
        <f t="shared" si="311"/>
        <v>45800</v>
      </c>
      <c r="L839" s="2">
        <f t="shared" si="312"/>
        <v>16</v>
      </c>
      <c r="M839" s="17">
        <f t="shared" si="313"/>
        <v>16</v>
      </c>
      <c r="N839" s="12">
        <f t="shared" si="314"/>
        <v>1.0017239389999999</v>
      </c>
      <c r="O839" s="12">
        <f t="shared" ca="1" si="315"/>
        <v>1.0017239389999999</v>
      </c>
      <c r="P839" s="17">
        <f t="shared" si="316"/>
        <v>0</v>
      </c>
      <c r="Q839" s="14">
        <f t="shared" ca="1" si="317"/>
        <v>1.7239389899999999</v>
      </c>
      <c r="R839" s="20">
        <f t="shared" si="300"/>
        <v>0</v>
      </c>
      <c r="S839" s="14">
        <f t="shared" si="304"/>
        <v>0</v>
      </c>
      <c r="T839" s="4" t="str">
        <f t="shared" si="318"/>
        <v>J=</v>
      </c>
      <c r="U839" s="29">
        <f t="shared" si="319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2">
        <f t="shared" si="303"/>
        <v>45825</v>
      </c>
      <c r="B840" s="83" t="str">
        <f t="shared" ca="1" si="305"/>
        <v>n.d</v>
      </c>
      <c r="C840" s="14">
        <f t="shared" si="306"/>
        <v>1000</v>
      </c>
      <c r="D840" s="58">
        <f t="shared" si="301"/>
        <v>45820</v>
      </c>
      <c r="E840" s="56">
        <f ca="1">IF(D840&lt;$B$1,VLOOKUP(D840,[1]DI!$A$4:$B$15000,2,FALSE),0)</f>
        <v>0</v>
      </c>
      <c r="F840" s="14">
        <f t="shared" ca="1" si="307"/>
        <v>1</v>
      </c>
      <c r="G840" s="85">
        <f t="shared" ca="1" si="308"/>
        <v>1.4560015972313201</v>
      </c>
      <c r="H840" s="85">
        <f t="shared" ca="1" si="309"/>
        <v>1.4560015972313201</v>
      </c>
      <c r="I840" s="14">
        <f t="shared" ca="1" si="310"/>
        <v>1</v>
      </c>
      <c r="J840" s="13">
        <f t="shared" si="302"/>
        <v>2.75E-2</v>
      </c>
      <c r="K840" s="29">
        <f t="shared" si="311"/>
        <v>45800</v>
      </c>
      <c r="L840" s="2">
        <f t="shared" si="312"/>
        <v>17</v>
      </c>
      <c r="M840" s="17">
        <f t="shared" si="313"/>
        <v>17</v>
      </c>
      <c r="N840" s="12">
        <f t="shared" si="314"/>
        <v>1.0018317839999999</v>
      </c>
      <c r="O840" s="12">
        <f t="shared" ca="1" si="315"/>
        <v>1.0018317839999999</v>
      </c>
      <c r="P840" s="17">
        <f t="shared" si="316"/>
        <v>0</v>
      </c>
      <c r="Q840" s="14">
        <f t="shared" ca="1" si="317"/>
        <v>1.8317839899999999</v>
      </c>
      <c r="R840" s="20">
        <f t="shared" si="300"/>
        <v>0</v>
      </c>
      <c r="S840" s="14">
        <f t="shared" si="304"/>
        <v>0</v>
      </c>
      <c r="T840" s="4" t="str">
        <f t="shared" si="318"/>
        <v>J=</v>
      </c>
      <c r="U840" s="29">
        <f t="shared" si="319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2">
        <f t="shared" si="303"/>
        <v>45826</v>
      </c>
      <c r="B841" s="83" t="str">
        <f t="shared" ca="1" si="305"/>
        <v>n.d</v>
      </c>
      <c r="C841" s="14">
        <f t="shared" si="306"/>
        <v>1000</v>
      </c>
      <c r="D841" s="58">
        <f t="shared" si="301"/>
        <v>45821</v>
      </c>
      <c r="E841" s="56">
        <f ca="1">IF(D841&lt;$B$1,VLOOKUP(D841,[1]DI!$A$4:$B$15000,2,FALSE),0)</f>
        <v>0</v>
      </c>
      <c r="F841" s="14">
        <f t="shared" ca="1" si="307"/>
        <v>1</v>
      </c>
      <c r="G841" s="85">
        <f t="shared" ca="1" si="308"/>
        <v>1.4560015972313201</v>
      </c>
      <c r="H841" s="85">
        <f t="shared" ca="1" si="309"/>
        <v>1.4560015972313201</v>
      </c>
      <c r="I841" s="14">
        <f t="shared" ca="1" si="310"/>
        <v>1</v>
      </c>
      <c r="J841" s="13">
        <f t="shared" si="302"/>
        <v>2.75E-2</v>
      </c>
      <c r="K841" s="29">
        <f t="shared" si="311"/>
        <v>45800</v>
      </c>
      <c r="L841" s="2">
        <f t="shared" si="312"/>
        <v>18</v>
      </c>
      <c r="M841" s="17">
        <f t="shared" si="313"/>
        <v>18</v>
      </c>
      <c r="N841" s="12">
        <f t="shared" si="314"/>
        <v>1.0019396410000001</v>
      </c>
      <c r="O841" s="12">
        <f t="shared" ca="1" si="315"/>
        <v>1.0019396410000001</v>
      </c>
      <c r="P841" s="17">
        <f t="shared" si="316"/>
        <v>0</v>
      </c>
      <c r="Q841" s="14">
        <f t="shared" ca="1" si="317"/>
        <v>1.9396409999999999</v>
      </c>
      <c r="R841" s="20">
        <f t="shared" si="300"/>
        <v>0</v>
      </c>
      <c r="S841" s="14">
        <f t="shared" si="304"/>
        <v>0</v>
      </c>
      <c r="T841" s="4" t="str">
        <f t="shared" si="318"/>
        <v>J=</v>
      </c>
      <c r="U841" s="29">
        <f t="shared" si="319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2">
        <f t="shared" si="303"/>
        <v>45828</v>
      </c>
      <c r="B842" s="83" t="str">
        <f t="shared" ca="1" si="305"/>
        <v>n.d</v>
      </c>
      <c r="C842" s="14">
        <f t="shared" si="306"/>
        <v>1000</v>
      </c>
      <c r="D842" s="58">
        <f t="shared" si="301"/>
        <v>45824</v>
      </c>
      <c r="E842" s="56">
        <f ca="1">IF(D842&lt;$B$1,VLOOKUP(D842,[1]DI!$A$4:$B$15000,2,FALSE),0)</f>
        <v>0</v>
      </c>
      <c r="F842" s="14">
        <f t="shared" ca="1" si="307"/>
        <v>1</v>
      </c>
      <c r="G842" s="85">
        <f t="shared" ca="1" si="308"/>
        <v>1.4560015972313201</v>
      </c>
      <c r="H842" s="85">
        <f t="shared" ca="1" si="309"/>
        <v>1.4560015972313201</v>
      </c>
      <c r="I842" s="14">
        <f t="shared" ca="1" si="310"/>
        <v>1</v>
      </c>
      <c r="J842" s="13">
        <f t="shared" si="302"/>
        <v>2.75E-2</v>
      </c>
      <c r="K842" s="29">
        <f t="shared" si="311"/>
        <v>45800</v>
      </c>
      <c r="L842" s="2">
        <f t="shared" si="312"/>
        <v>19</v>
      </c>
      <c r="M842" s="17">
        <f t="shared" si="313"/>
        <v>19</v>
      </c>
      <c r="N842" s="12">
        <f t="shared" si="314"/>
        <v>1.0020475090000001</v>
      </c>
      <c r="O842" s="12">
        <f t="shared" ca="1" si="315"/>
        <v>1.0020475090000001</v>
      </c>
      <c r="P842" s="17">
        <f t="shared" si="316"/>
        <v>0</v>
      </c>
      <c r="Q842" s="14">
        <f t="shared" ca="1" si="317"/>
        <v>2.0475089999999998</v>
      </c>
      <c r="R842" s="20">
        <f t="shared" si="300"/>
        <v>0</v>
      </c>
      <c r="S842" s="14">
        <f t="shared" si="304"/>
        <v>0</v>
      </c>
      <c r="T842" s="4" t="str">
        <f t="shared" si="318"/>
        <v>J=</v>
      </c>
      <c r="U842" s="29">
        <f t="shared" si="319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2">
        <f t="shared" si="303"/>
        <v>45831</v>
      </c>
      <c r="B843" s="83" t="str">
        <f t="shared" ca="1" si="305"/>
        <v>n.d</v>
      </c>
      <c r="C843" s="14">
        <f t="shared" si="306"/>
        <v>1000</v>
      </c>
      <c r="D843" s="58">
        <f t="shared" si="301"/>
        <v>45825</v>
      </c>
      <c r="E843" s="56">
        <f ca="1">IF(D843&lt;$B$1,VLOOKUP(D843,[1]DI!$A$4:$B$15000,2,FALSE),0)</f>
        <v>0</v>
      </c>
      <c r="F843" s="14">
        <f t="shared" ca="1" si="307"/>
        <v>1</v>
      </c>
      <c r="G843" s="85">
        <f t="shared" ca="1" si="308"/>
        <v>1.4560015972313201</v>
      </c>
      <c r="H843" s="85">
        <f t="shared" ca="1" si="309"/>
        <v>1.4560015972313201</v>
      </c>
      <c r="I843" s="14">
        <f t="shared" ca="1" si="310"/>
        <v>1</v>
      </c>
      <c r="J843" s="13">
        <f t="shared" si="302"/>
        <v>2.75E-2</v>
      </c>
      <c r="K843" s="29">
        <f t="shared" si="311"/>
        <v>45800</v>
      </c>
      <c r="L843" s="2">
        <f t="shared" si="312"/>
        <v>20</v>
      </c>
      <c r="M843" s="17">
        <f t="shared" si="313"/>
        <v>20</v>
      </c>
      <c r="N843" s="12">
        <f t="shared" si="314"/>
        <v>1.002155388</v>
      </c>
      <c r="O843" s="12">
        <f t="shared" ca="1" si="315"/>
        <v>1.002155388</v>
      </c>
      <c r="P843" s="17">
        <f t="shared" si="316"/>
        <v>40</v>
      </c>
      <c r="Q843" s="14">
        <f t="shared" ca="1" si="317"/>
        <v>2.1553879999999999</v>
      </c>
      <c r="R843" s="20">
        <f t="shared" si="300"/>
        <v>0</v>
      </c>
      <c r="S843" s="14">
        <f t="shared" si="304"/>
        <v>0</v>
      </c>
      <c r="T843" s="4" t="str">
        <f t="shared" si="318"/>
        <v>J=</v>
      </c>
      <c r="U843" s="29">
        <f t="shared" si="319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2">
        <f t="shared" si="303"/>
        <v>45832</v>
      </c>
      <c r="B844" s="83" t="str">
        <f t="shared" ca="1" si="305"/>
        <v>n.d</v>
      </c>
      <c r="C844" s="14">
        <f t="shared" si="306"/>
        <v>1000</v>
      </c>
      <c r="D844" s="58">
        <f t="shared" si="301"/>
        <v>45826</v>
      </c>
      <c r="E844" s="56">
        <f ca="1">IF(D844&lt;$B$1,VLOOKUP(D844,[1]DI!$A$4:$B$15000,2,FALSE),0)</f>
        <v>0</v>
      </c>
      <c r="F844" s="14">
        <f t="shared" ca="1" si="307"/>
        <v>1</v>
      </c>
      <c r="G844" s="85">
        <f t="shared" ca="1" si="308"/>
        <v>1.4560015972313201</v>
      </c>
      <c r="H844" s="85">
        <f t="shared" ca="1" si="309"/>
        <v>1.4560015972313201</v>
      </c>
      <c r="I844" s="14">
        <f t="shared" ca="1" si="310"/>
        <v>1</v>
      </c>
      <c r="J844" s="13">
        <f t="shared" si="302"/>
        <v>2.75E-2</v>
      </c>
      <c r="K844" s="29">
        <f t="shared" si="311"/>
        <v>45831</v>
      </c>
      <c r="L844" s="2">
        <f t="shared" si="312"/>
        <v>1</v>
      </c>
      <c r="M844" s="17">
        <f t="shared" si="313"/>
        <v>1</v>
      </c>
      <c r="N844" s="12">
        <f t="shared" si="314"/>
        <v>1.000107659</v>
      </c>
      <c r="O844" s="12">
        <f t="shared" ca="1" si="315"/>
        <v>1.000107659</v>
      </c>
      <c r="P844" s="17">
        <f t="shared" si="316"/>
        <v>0</v>
      </c>
      <c r="Q844" s="14">
        <f t="shared" ca="1" si="317"/>
        <v>0.10765899</v>
      </c>
      <c r="R844" s="20">
        <f t="shared" ref="R844:R907" si="320">IF($P844&gt;0,VLOOKUP($P844,$X$12:$AD$150,7),0)</f>
        <v>0</v>
      </c>
      <c r="S844" s="14">
        <f t="shared" si="304"/>
        <v>0</v>
      </c>
      <c r="T844" s="4" t="str">
        <f t="shared" si="318"/>
        <v>J=</v>
      </c>
      <c r="U844" s="29">
        <f t="shared" si="319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2">
        <f t="shared" si="303"/>
        <v>45833</v>
      </c>
      <c r="B845" s="83" t="str">
        <f t="shared" ca="1" si="305"/>
        <v>n.d</v>
      </c>
      <c r="C845" s="14">
        <f t="shared" si="306"/>
        <v>1000</v>
      </c>
      <c r="D845" s="58">
        <f t="shared" ref="D845:D908" si="321">WORKDAY($A845,-3,$X$160:$X$544)</f>
        <v>45828</v>
      </c>
      <c r="E845" s="56">
        <f ca="1">IF(D845&lt;$B$1,VLOOKUP(D845,[1]DI!$A$4:$B$15000,2,FALSE),0)</f>
        <v>0</v>
      </c>
      <c r="F845" s="14">
        <f t="shared" ca="1" si="307"/>
        <v>1</v>
      </c>
      <c r="G845" s="85">
        <f t="shared" ca="1" si="308"/>
        <v>1.4560015972313201</v>
      </c>
      <c r="H845" s="85">
        <f t="shared" ca="1" si="309"/>
        <v>1.4560015972313201</v>
      </c>
      <c r="I845" s="14">
        <f t="shared" ca="1" si="310"/>
        <v>1</v>
      </c>
      <c r="J845" s="13">
        <f t="shared" ref="J845:J908" si="322">J844</f>
        <v>2.75E-2</v>
      </c>
      <c r="K845" s="29">
        <f t="shared" si="311"/>
        <v>45831</v>
      </c>
      <c r="L845" s="2">
        <f t="shared" si="312"/>
        <v>2</v>
      </c>
      <c r="M845" s="17">
        <f t="shared" si="313"/>
        <v>2</v>
      </c>
      <c r="N845" s="12">
        <f t="shared" si="314"/>
        <v>1.0002153300000001</v>
      </c>
      <c r="O845" s="12">
        <f t="shared" ca="1" si="315"/>
        <v>1.0002153300000001</v>
      </c>
      <c r="P845" s="17">
        <f t="shared" si="316"/>
        <v>0</v>
      </c>
      <c r="Q845" s="14">
        <f t="shared" ca="1" si="317"/>
        <v>0.21532999999999999</v>
      </c>
      <c r="R845" s="20">
        <f t="shared" si="320"/>
        <v>0</v>
      </c>
      <c r="S845" s="14">
        <f t="shared" si="304"/>
        <v>0</v>
      </c>
      <c r="T845" s="4" t="str">
        <f t="shared" si="318"/>
        <v>J=</v>
      </c>
      <c r="U845" s="29">
        <f t="shared" si="319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2">
        <f t="shared" ref="A846:A909" si="323">WORKDAY(A845,1,X$160:X$483)</f>
        <v>45834</v>
      </c>
      <c r="B846" s="83" t="str">
        <f t="shared" ca="1" si="305"/>
        <v>n.d</v>
      </c>
      <c r="C846" s="14">
        <f t="shared" si="306"/>
        <v>1000</v>
      </c>
      <c r="D846" s="58">
        <f t="shared" si="321"/>
        <v>45831</v>
      </c>
      <c r="E846" s="56">
        <f ca="1">IF(D846&lt;$B$1,VLOOKUP(D846,[1]DI!$A$4:$B$15000,2,FALSE),0)</f>
        <v>0</v>
      </c>
      <c r="F846" s="14">
        <f t="shared" ca="1" si="307"/>
        <v>1</v>
      </c>
      <c r="G846" s="85">
        <f t="shared" ca="1" si="308"/>
        <v>1.4560015972313201</v>
      </c>
      <c r="H846" s="85">
        <f t="shared" ca="1" si="309"/>
        <v>1.4560015972313201</v>
      </c>
      <c r="I846" s="14">
        <f t="shared" ca="1" si="310"/>
        <v>1</v>
      </c>
      <c r="J846" s="13">
        <f t="shared" si="322"/>
        <v>2.75E-2</v>
      </c>
      <c r="K846" s="29">
        <f t="shared" si="311"/>
        <v>45831</v>
      </c>
      <c r="L846" s="2">
        <f t="shared" si="312"/>
        <v>3</v>
      </c>
      <c r="M846" s="17">
        <f t="shared" si="313"/>
        <v>3</v>
      </c>
      <c r="N846" s="12">
        <f t="shared" si="314"/>
        <v>1.000323012</v>
      </c>
      <c r="O846" s="12">
        <f t="shared" ca="1" si="315"/>
        <v>1.000323012</v>
      </c>
      <c r="P846" s="17">
        <f t="shared" si="316"/>
        <v>0</v>
      </c>
      <c r="Q846" s="14">
        <f t="shared" ca="1" si="317"/>
        <v>0.32301199000000003</v>
      </c>
      <c r="R846" s="20">
        <f t="shared" si="320"/>
        <v>0</v>
      </c>
      <c r="S846" s="14">
        <f t="shared" ref="S846:S909" si="324">IF(P846&gt;0,TRUNC(R846*C846,8),0)</f>
        <v>0</v>
      </c>
      <c r="T846" s="4" t="str">
        <f t="shared" si="318"/>
        <v>J=</v>
      </c>
      <c r="U846" s="29">
        <f t="shared" si="319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2">
        <f t="shared" si="323"/>
        <v>45835</v>
      </c>
      <c r="B847" s="83" t="str">
        <f t="shared" ca="1" si="305"/>
        <v>n.d</v>
      </c>
      <c r="C847" s="14">
        <f t="shared" si="306"/>
        <v>1000</v>
      </c>
      <c r="D847" s="58">
        <f t="shared" si="321"/>
        <v>45832</v>
      </c>
      <c r="E847" s="56">
        <f ca="1">IF(D847&lt;$B$1,VLOOKUP(D847,[1]DI!$A$4:$B$15000,2,FALSE),0)</f>
        <v>0</v>
      </c>
      <c r="F847" s="14">
        <f t="shared" ca="1" si="307"/>
        <v>1</v>
      </c>
      <c r="G847" s="85">
        <f t="shared" ca="1" si="308"/>
        <v>1.4560015972313201</v>
      </c>
      <c r="H847" s="85">
        <f t="shared" ca="1" si="309"/>
        <v>1.4560015972313201</v>
      </c>
      <c r="I847" s="14">
        <f t="shared" ca="1" si="310"/>
        <v>1</v>
      </c>
      <c r="J847" s="13">
        <f t="shared" si="322"/>
        <v>2.75E-2</v>
      </c>
      <c r="K847" s="29">
        <f t="shared" si="311"/>
        <v>45831</v>
      </c>
      <c r="L847" s="2">
        <f t="shared" si="312"/>
        <v>4</v>
      </c>
      <c r="M847" s="17">
        <f t="shared" si="313"/>
        <v>4</v>
      </c>
      <c r="N847" s="12">
        <f t="shared" si="314"/>
        <v>1.0004307059999999</v>
      </c>
      <c r="O847" s="12">
        <f t="shared" ca="1" si="315"/>
        <v>1.0004307059999999</v>
      </c>
      <c r="P847" s="17">
        <f t="shared" si="316"/>
        <v>0</v>
      </c>
      <c r="Q847" s="14">
        <f t="shared" ca="1" si="317"/>
        <v>0.43070598999999998</v>
      </c>
      <c r="R847" s="20">
        <f t="shared" si="320"/>
        <v>0</v>
      </c>
      <c r="S847" s="14">
        <f t="shared" si="324"/>
        <v>0</v>
      </c>
      <c r="T847" s="4" t="str">
        <f t="shared" si="318"/>
        <v>J=</v>
      </c>
      <c r="U847" s="29">
        <f t="shared" si="319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2">
        <f t="shared" si="323"/>
        <v>45838</v>
      </c>
      <c r="B848" s="83" t="str">
        <f t="shared" ca="1" si="305"/>
        <v>n.d</v>
      </c>
      <c r="C848" s="14">
        <f t="shared" si="306"/>
        <v>1000</v>
      </c>
      <c r="D848" s="58">
        <f t="shared" si="321"/>
        <v>45833</v>
      </c>
      <c r="E848" s="56">
        <f ca="1">IF(D848&lt;$B$1,VLOOKUP(D848,[1]DI!$A$4:$B$15000,2,FALSE),0)</f>
        <v>0</v>
      </c>
      <c r="F848" s="14">
        <f t="shared" ca="1" si="307"/>
        <v>1</v>
      </c>
      <c r="G848" s="85">
        <f t="shared" ca="1" si="308"/>
        <v>1.4560015972313201</v>
      </c>
      <c r="H848" s="85">
        <f t="shared" ca="1" si="309"/>
        <v>1.4560015972313201</v>
      </c>
      <c r="I848" s="14">
        <f t="shared" ca="1" si="310"/>
        <v>1</v>
      </c>
      <c r="J848" s="13">
        <f t="shared" si="322"/>
        <v>2.75E-2</v>
      </c>
      <c r="K848" s="29">
        <f t="shared" si="311"/>
        <v>45831</v>
      </c>
      <c r="L848" s="2">
        <f t="shared" si="312"/>
        <v>5</v>
      </c>
      <c r="M848" s="17">
        <f t="shared" si="313"/>
        <v>5</v>
      </c>
      <c r="N848" s="12">
        <f t="shared" si="314"/>
        <v>1.000538412</v>
      </c>
      <c r="O848" s="12">
        <f t="shared" ca="1" si="315"/>
        <v>1.000538412</v>
      </c>
      <c r="P848" s="17">
        <f t="shared" si="316"/>
        <v>0</v>
      </c>
      <c r="Q848" s="14">
        <f t="shared" ca="1" si="317"/>
        <v>0.538412</v>
      </c>
      <c r="R848" s="20">
        <f t="shared" si="320"/>
        <v>0</v>
      </c>
      <c r="S848" s="14">
        <f t="shared" si="324"/>
        <v>0</v>
      </c>
      <c r="T848" s="4" t="str">
        <f t="shared" si="318"/>
        <v>J=</v>
      </c>
      <c r="U848" s="29">
        <f t="shared" si="319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2">
        <f t="shared" si="323"/>
        <v>45839</v>
      </c>
      <c r="B849" s="83" t="str">
        <f t="shared" ca="1" si="305"/>
        <v>n.d</v>
      </c>
      <c r="C849" s="14">
        <f t="shared" si="306"/>
        <v>1000</v>
      </c>
      <c r="D849" s="58">
        <f t="shared" si="321"/>
        <v>45834</v>
      </c>
      <c r="E849" s="56">
        <f ca="1">IF(D849&lt;$B$1,VLOOKUP(D849,[1]DI!$A$4:$B$15000,2,FALSE),0)</f>
        <v>0</v>
      </c>
      <c r="F849" s="14">
        <f t="shared" ca="1" si="307"/>
        <v>1</v>
      </c>
      <c r="G849" s="85">
        <f t="shared" ca="1" si="308"/>
        <v>1.4560015972313201</v>
      </c>
      <c r="H849" s="85">
        <f t="shared" ca="1" si="309"/>
        <v>1.4560015972313201</v>
      </c>
      <c r="I849" s="14">
        <f t="shared" ca="1" si="310"/>
        <v>1</v>
      </c>
      <c r="J849" s="13">
        <f t="shared" si="322"/>
        <v>2.75E-2</v>
      </c>
      <c r="K849" s="29">
        <f t="shared" si="311"/>
        <v>45831</v>
      </c>
      <c r="L849" s="2">
        <f t="shared" si="312"/>
        <v>6</v>
      </c>
      <c r="M849" s="17">
        <f t="shared" si="313"/>
        <v>6</v>
      </c>
      <c r="N849" s="12">
        <f t="shared" si="314"/>
        <v>1.0006461289999999</v>
      </c>
      <c r="O849" s="12">
        <f t="shared" ca="1" si="315"/>
        <v>1.0006461289999999</v>
      </c>
      <c r="P849" s="17">
        <f t="shared" si="316"/>
        <v>0</v>
      </c>
      <c r="Q849" s="14">
        <f t="shared" ca="1" si="317"/>
        <v>0.64612899000000001</v>
      </c>
      <c r="R849" s="20">
        <f t="shared" si="320"/>
        <v>0</v>
      </c>
      <c r="S849" s="14">
        <f t="shared" si="324"/>
        <v>0</v>
      </c>
      <c r="T849" s="4" t="str">
        <f t="shared" si="318"/>
        <v>J=</v>
      </c>
      <c r="U849" s="29">
        <f t="shared" si="319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2">
        <f t="shared" si="323"/>
        <v>45840</v>
      </c>
      <c r="B850" s="83" t="str">
        <f t="shared" ca="1" si="305"/>
        <v>n.d</v>
      </c>
      <c r="C850" s="14">
        <f t="shared" si="306"/>
        <v>1000</v>
      </c>
      <c r="D850" s="58">
        <f t="shared" si="321"/>
        <v>45835</v>
      </c>
      <c r="E850" s="56">
        <f ca="1">IF(D850&lt;$B$1,VLOOKUP(D850,[1]DI!$A$4:$B$15000,2,FALSE),0)</f>
        <v>0</v>
      </c>
      <c r="F850" s="14">
        <f t="shared" ca="1" si="307"/>
        <v>1</v>
      </c>
      <c r="G850" s="85">
        <f t="shared" ca="1" si="308"/>
        <v>1.4560015972313201</v>
      </c>
      <c r="H850" s="85">
        <f t="shared" ca="1" si="309"/>
        <v>1.4560015972313201</v>
      </c>
      <c r="I850" s="14">
        <f t="shared" ca="1" si="310"/>
        <v>1</v>
      </c>
      <c r="J850" s="13">
        <f t="shared" si="322"/>
        <v>2.75E-2</v>
      </c>
      <c r="K850" s="29">
        <f t="shared" si="311"/>
        <v>45831</v>
      </c>
      <c r="L850" s="2">
        <f t="shared" si="312"/>
        <v>7</v>
      </c>
      <c r="M850" s="17">
        <f t="shared" si="313"/>
        <v>7</v>
      </c>
      <c r="N850" s="12">
        <f t="shared" si="314"/>
        <v>1.0007538579999999</v>
      </c>
      <c r="O850" s="12">
        <f t="shared" ca="1" si="315"/>
        <v>1.0007538579999999</v>
      </c>
      <c r="P850" s="17">
        <f t="shared" si="316"/>
        <v>0</v>
      </c>
      <c r="Q850" s="14">
        <f t="shared" ca="1" si="317"/>
        <v>0.75385798999999998</v>
      </c>
      <c r="R850" s="20">
        <f t="shared" si="320"/>
        <v>0</v>
      </c>
      <c r="S850" s="14">
        <f t="shared" si="324"/>
        <v>0</v>
      </c>
      <c r="T850" s="4" t="str">
        <f t="shared" si="318"/>
        <v>J=</v>
      </c>
      <c r="U850" s="29">
        <f t="shared" si="319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2">
        <f t="shared" si="323"/>
        <v>45841</v>
      </c>
      <c r="B851" s="83" t="str">
        <f t="shared" ca="1" si="305"/>
        <v>n.d</v>
      </c>
      <c r="C851" s="14">
        <f t="shared" si="306"/>
        <v>1000</v>
      </c>
      <c r="D851" s="58">
        <f t="shared" si="321"/>
        <v>45838</v>
      </c>
      <c r="E851" s="56">
        <f ca="1">IF(D851&lt;$B$1,VLOOKUP(D851,[1]DI!$A$4:$B$15000,2,FALSE),0)</f>
        <v>0</v>
      </c>
      <c r="F851" s="14">
        <f t="shared" ca="1" si="307"/>
        <v>1</v>
      </c>
      <c r="G851" s="85">
        <f t="shared" ca="1" si="308"/>
        <v>1.4560015972313201</v>
      </c>
      <c r="H851" s="85">
        <f t="shared" ca="1" si="309"/>
        <v>1.4560015972313201</v>
      </c>
      <c r="I851" s="14">
        <f t="shared" ca="1" si="310"/>
        <v>1</v>
      </c>
      <c r="J851" s="13">
        <f t="shared" si="322"/>
        <v>2.75E-2</v>
      </c>
      <c r="K851" s="29">
        <f t="shared" si="311"/>
        <v>45831</v>
      </c>
      <c r="L851" s="2">
        <f t="shared" si="312"/>
        <v>8</v>
      </c>
      <c r="M851" s="17">
        <f t="shared" si="313"/>
        <v>8</v>
      </c>
      <c r="N851" s="12">
        <f t="shared" si="314"/>
        <v>1.000861598</v>
      </c>
      <c r="O851" s="12">
        <f t="shared" ca="1" si="315"/>
        <v>1.000861598</v>
      </c>
      <c r="P851" s="17">
        <f t="shared" si="316"/>
        <v>0</v>
      </c>
      <c r="Q851" s="14">
        <f t="shared" ca="1" si="317"/>
        <v>0.86159799000000004</v>
      </c>
      <c r="R851" s="20">
        <f t="shared" si="320"/>
        <v>0</v>
      </c>
      <c r="S851" s="14">
        <f t="shared" si="324"/>
        <v>0</v>
      </c>
      <c r="T851" s="4" t="str">
        <f t="shared" si="318"/>
        <v>J=</v>
      </c>
      <c r="U851" s="29">
        <f t="shared" si="319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2">
        <f t="shared" si="323"/>
        <v>45842</v>
      </c>
      <c r="B852" s="83" t="str">
        <f t="shared" ca="1" si="305"/>
        <v>n.d</v>
      </c>
      <c r="C852" s="14">
        <f t="shared" si="306"/>
        <v>1000</v>
      </c>
      <c r="D852" s="58">
        <f t="shared" si="321"/>
        <v>45839</v>
      </c>
      <c r="E852" s="56">
        <f ca="1">IF(D852&lt;$B$1,VLOOKUP(D852,[1]DI!$A$4:$B$15000,2,FALSE),0)</f>
        <v>0</v>
      </c>
      <c r="F852" s="14">
        <f t="shared" ca="1" si="307"/>
        <v>1</v>
      </c>
      <c r="G852" s="85">
        <f t="shared" ca="1" si="308"/>
        <v>1.4560015972313201</v>
      </c>
      <c r="H852" s="85">
        <f t="shared" ca="1" si="309"/>
        <v>1.4560015972313201</v>
      </c>
      <c r="I852" s="14">
        <f t="shared" ca="1" si="310"/>
        <v>1</v>
      </c>
      <c r="J852" s="13">
        <f t="shared" si="322"/>
        <v>2.75E-2</v>
      </c>
      <c r="K852" s="29">
        <f t="shared" si="311"/>
        <v>45831</v>
      </c>
      <c r="L852" s="2">
        <f t="shared" si="312"/>
        <v>9</v>
      </c>
      <c r="M852" s="17">
        <f t="shared" si="313"/>
        <v>9</v>
      </c>
      <c r="N852" s="12">
        <f t="shared" si="314"/>
        <v>1.0009693500000001</v>
      </c>
      <c r="O852" s="12">
        <f t="shared" ca="1" si="315"/>
        <v>1.0009693500000001</v>
      </c>
      <c r="P852" s="17">
        <f t="shared" si="316"/>
        <v>0</v>
      </c>
      <c r="Q852" s="14">
        <f t="shared" ca="1" si="317"/>
        <v>0.96935000000000004</v>
      </c>
      <c r="R852" s="20">
        <f t="shared" si="320"/>
        <v>0</v>
      </c>
      <c r="S852" s="14">
        <f t="shared" si="324"/>
        <v>0</v>
      </c>
      <c r="T852" s="4" t="str">
        <f t="shared" si="318"/>
        <v>J=</v>
      </c>
      <c r="U852" s="29">
        <f t="shared" si="319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2">
        <f t="shared" si="323"/>
        <v>45845</v>
      </c>
      <c r="B853" s="83" t="str">
        <f t="shared" ca="1" si="305"/>
        <v>n.d</v>
      </c>
      <c r="C853" s="14">
        <f t="shared" si="306"/>
        <v>1000</v>
      </c>
      <c r="D853" s="58">
        <f t="shared" si="321"/>
        <v>45840</v>
      </c>
      <c r="E853" s="56">
        <f ca="1">IF(D853&lt;$B$1,VLOOKUP(D853,[1]DI!$A$4:$B$15000,2,FALSE),0)</f>
        <v>0</v>
      </c>
      <c r="F853" s="14">
        <f t="shared" ca="1" si="307"/>
        <v>1</v>
      </c>
      <c r="G853" s="85">
        <f t="shared" ca="1" si="308"/>
        <v>1.4560015972313201</v>
      </c>
      <c r="H853" s="85">
        <f t="shared" ca="1" si="309"/>
        <v>1.4560015972313201</v>
      </c>
      <c r="I853" s="14">
        <f t="shared" ca="1" si="310"/>
        <v>1</v>
      </c>
      <c r="J853" s="13">
        <f t="shared" si="322"/>
        <v>2.75E-2</v>
      </c>
      <c r="K853" s="29">
        <f t="shared" si="311"/>
        <v>45831</v>
      </c>
      <c r="L853" s="2">
        <f t="shared" si="312"/>
        <v>10</v>
      </c>
      <c r="M853" s="17">
        <f t="shared" si="313"/>
        <v>10</v>
      </c>
      <c r="N853" s="12">
        <f t="shared" si="314"/>
        <v>1.0010771140000001</v>
      </c>
      <c r="O853" s="12">
        <f t="shared" ca="1" si="315"/>
        <v>1.0010771140000001</v>
      </c>
      <c r="P853" s="17">
        <f t="shared" si="316"/>
        <v>0</v>
      </c>
      <c r="Q853" s="14">
        <f t="shared" ca="1" si="317"/>
        <v>1.0771139999999999</v>
      </c>
      <c r="R853" s="20">
        <f t="shared" si="320"/>
        <v>0</v>
      </c>
      <c r="S853" s="14">
        <f t="shared" si="324"/>
        <v>0</v>
      </c>
      <c r="T853" s="4" t="str">
        <f t="shared" si="318"/>
        <v>J=</v>
      </c>
      <c r="U853" s="29">
        <f t="shared" si="319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2">
        <f t="shared" si="323"/>
        <v>45846</v>
      </c>
      <c r="B854" s="83" t="str">
        <f t="shared" ca="1" si="305"/>
        <v>n.d</v>
      </c>
      <c r="C854" s="14">
        <f t="shared" si="306"/>
        <v>1000</v>
      </c>
      <c r="D854" s="58">
        <f t="shared" si="321"/>
        <v>45841</v>
      </c>
      <c r="E854" s="56">
        <f ca="1">IF(D854&lt;$B$1,VLOOKUP(D854,[1]DI!$A$4:$B$15000,2,FALSE),0)</f>
        <v>0</v>
      </c>
      <c r="F854" s="14">
        <f t="shared" ca="1" si="307"/>
        <v>1</v>
      </c>
      <c r="G854" s="85">
        <f t="shared" ca="1" si="308"/>
        <v>1.4560015972313201</v>
      </c>
      <c r="H854" s="85">
        <f t="shared" ca="1" si="309"/>
        <v>1.4560015972313201</v>
      </c>
      <c r="I854" s="14">
        <f t="shared" ca="1" si="310"/>
        <v>1</v>
      </c>
      <c r="J854" s="13">
        <f t="shared" si="322"/>
        <v>2.75E-2</v>
      </c>
      <c r="K854" s="29">
        <f t="shared" si="311"/>
        <v>45831</v>
      </c>
      <c r="L854" s="2">
        <f t="shared" si="312"/>
        <v>11</v>
      </c>
      <c r="M854" s="17">
        <f t="shared" si="313"/>
        <v>11</v>
      </c>
      <c r="N854" s="12">
        <f t="shared" si="314"/>
        <v>1.0011848889999999</v>
      </c>
      <c r="O854" s="12">
        <f t="shared" ca="1" si="315"/>
        <v>1.0011848889999999</v>
      </c>
      <c r="P854" s="17">
        <f t="shared" si="316"/>
        <v>0</v>
      </c>
      <c r="Q854" s="14">
        <f t="shared" ca="1" si="317"/>
        <v>1.1848889899999999</v>
      </c>
      <c r="R854" s="20">
        <f t="shared" si="320"/>
        <v>0</v>
      </c>
      <c r="S854" s="14">
        <f t="shared" si="324"/>
        <v>0</v>
      </c>
      <c r="T854" s="4" t="str">
        <f t="shared" si="318"/>
        <v>J=</v>
      </c>
      <c r="U854" s="29">
        <f t="shared" si="319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2">
        <f t="shared" si="323"/>
        <v>45847</v>
      </c>
      <c r="B855" s="83" t="str">
        <f t="shared" ca="1" si="305"/>
        <v>n.d</v>
      </c>
      <c r="C855" s="14">
        <f t="shared" si="306"/>
        <v>1000</v>
      </c>
      <c r="D855" s="58">
        <f t="shared" si="321"/>
        <v>45842</v>
      </c>
      <c r="E855" s="56">
        <f ca="1">IF(D855&lt;$B$1,VLOOKUP(D855,[1]DI!$A$4:$B$15000,2,FALSE),0)</f>
        <v>0</v>
      </c>
      <c r="F855" s="14">
        <f t="shared" ca="1" si="307"/>
        <v>1</v>
      </c>
      <c r="G855" s="85">
        <f t="shared" ca="1" si="308"/>
        <v>1.4560015972313201</v>
      </c>
      <c r="H855" s="85">
        <f t="shared" ca="1" si="309"/>
        <v>1.4560015972313201</v>
      </c>
      <c r="I855" s="14">
        <f t="shared" ca="1" si="310"/>
        <v>1</v>
      </c>
      <c r="J855" s="13">
        <f t="shared" si="322"/>
        <v>2.75E-2</v>
      </c>
      <c r="K855" s="29">
        <f t="shared" si="311"/>
        <v>45831</v>
      </c>
      <c r="L855" s="2">
        <f t="shared" si="312"/>
        <v>12</v>
      </c>
      <c r="M855" s="17">
        <f t="shared" si="313"/>
        <v>12</v>
      </c>
      <c r="N855" s="12">
        <f t="shared" si="314"/>
        <v>1.001292676</v>
      </c>
      <c r="O855" s="12">
        <f t="shared" ca="1" si="315"/>
        <v>1.001292676</v>
      </c>
      <c r="P855" s="17">
        <f t="shared" si="316"/>
        <v>0</v>
      </c>
      <c r="Q855" s="14">
        <f t="shared" ca="1" si="317"/>
        <v>1.2926759999999999</v>
      </c>
      <c r="R855" s="20">
        <f t="shared" si="320"/>
        <v>0</v>
      </c>
      <c r="S855" s="14">
        <f t="shared" si="324"/>
        <v>0</v>
      </c>
      <c r="T855" s="4" t="str">
        <f t="shared" si="318"/>
        <v>J=</v>
      </c>
      <c r="U855" s="29">
        <f t="shared" si="319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2">
        <f t="shared" si="323"/>
        <v>45848</v>
      </c>
      <c r="B856" s="83" t="str">
        <f t="shared" ca="1" si="305"/>
        <v>n.d</v>
      </c>
      <c r="C856" s="14">
        <f t="shared" si="306"/>
        <v>1000</v>
      </c>
      <c r="D856" s="58">
        <f t="shared" si="321"/>
        <v>45845</v>
      </c>
      <c r="E856" s="56">
        <f ca="1">IF(D856&lt;$B$1,VLOOKUP(D856,[1]DI!$A$4:$B$15000,2,FALSE),0)</f>
        <v>0</v>
      </c>
      <c r="F856" s="14">
        <f t="shared" ca="1" si="307"/>
        <v>1</v>
      </c>
      <c r="G856" s="85">
        <f t="shared" ca="1" si="308"/>
        <v>1.4560015972313201</v>
      </c>
      <c r="H856" s="85">
        <f t="shared" ca="1" si="309"/>
        <v>1.4560015972313201</v>
      </c>
      <c r="I856" s="14">
        <f t="shared" ca="1" si="310"/>
        <v>1</v>
      </c>
      <c r="J856" s="13">
        <f t="shared" si="322"/>
        <v>2.75E-2</v>
      </c>
      <c r="K856" s="29">
        <f t="shared" si="311"/>
        <v>45831</v>
      </c>
      <c r="L856" s="2">
        <f t="shared" si="312"/>
        <v>13</v>
      </c>
      <c r="M856" s="17">
        <f t="shared" si="313"/>
        <v>13</v>
      </c>
      <c r="N856" s="12">
        <f t="shared" si="314"/>
        <v>1.001400474</v>
      </c>
      <c r="O856" s="12">
        <f t="shared" ca="1" si="315"/>
        <v>1.001400474</v>
      </c>
      <c r="P856" s="17">
        <f t="shared" si="316"/>
        <v>0</v>
      </c>
      <c r="Q856" s="14">
        <f t="shared" ca="1" si="317"/>
        <v>1.4004739900000001</v>
      </c>
      <c r="R856" s="20">
        <f t="shared" si="320"/>
        <v>0</v>
      </c>
      <c r="S856" s="14">
        <f t="shared" si="324"/>
        <v>0</v>
      </c>
      <c r="T856" s="4" t="str">
        <f t="shared" si="318"/>
        <v>J=</v>
      </c>
      <c r="U856" s="29">
        <f t="shared" si="319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2">
        <f t="shared" si="323"/>
        <v>45849</v>
      </c>
      <c r="B857" s="83" t="str">
        <f t="shared" ca="1" si="305"/>
        <v>n.d</v>
      </c>
      <c r="C857" s="14">
        <f t="shared" si="306"/>
        <v>1000</v>
      </c>
      <c r="D857" s="58">
        <f t="shared" si="321"/>
        <v>45846</v>
      </c>
      <c r="E857" s="56">
        <f ca="1">IF(D857&lt;$B$1,VLOOKUP(D857,[1]DI!$A$4:$B$15000,2,FALSE),0)</f>
        <v>0</v>
      </c>
      <c r="F857" s="14">
        <f t="shared" ca="1" si="307"/>
        <v>1</v>
      </c>
      <c r="G857" s="85">
        <f t="shared" ca="1" si="308"/>
        <v>1.4560015972313201</v>
      </c>
      <c r="H857" s="85">
        <f t="shared" ca="1" si="309"/>
        <v>1.4560015972313201</v>
      </c>
      <c r="I857" s="14">
        <f t="shared" ca="1" si="310"/>
        <v>1</v>
      </c>
      <c r="J857" s="13">
        <f t="shared" si="322"/>
        <v>2.75E-2</v>
      </c>
      <c r="K857" s="29">
        <f t="shared" si="311"/>
        <v>45831</v>
      </c>
      <c r="L857" s="2">
        <f t="shared" si="312"/>
        <v>14</v>
      </c>
      <c r="M857" s="17">
        <f t="shared" si="313"/>
        <v>14</v>
      </c>
      <c r="N857" s="12">
        <f t="shared" si="314"/>
        <v>1.0015082850000001</v>
      </c>
      <c r="O857" s="12">
        <f t="shared" ca="1" si="315"/>
        <v>1.0015082850000001</v>
      </c>
      <c r="P857" s="17">
        <f t="shared" si="316"/>
        <v>0</v>
      </c>
      <c r="Q857" s="14">
        <f t="shared" ca="1" si="317"/>
        <v>1.5082850000000001</v>
      </c>
      <c r="R857" s="20">
        <f t="shared" si="320"/>
        <v>0</v>
      </c>
      <c r="S857" s="14">
        <f t="shared" si="324"/>
        <v>0</v>
      </c>
      <c r="T857" s="4" t="str">
        <f t="shared" si="318"/>
        <v>J=</v>
      </c>
      <c r="U857" s="29">
        <f t="shared" si="319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2">
        <f t="shared" si="323"/>
        <v>45852</v>
      </c>
      <c r="B858" s="83" t="str">
        <f t="shared" ca="1" si="305"/>
        <v>n.d</v>
      </c>
      <c r="C858" s="14">
        <f t="shared" si="306"/>
        <v>1000</v>
      </c>
      <c r="D858" s="58">
        <f t="shared" si="321"/>
        <v>45847</v>
      </c>
      <c r="E858" s="56">
        <f ca="1">IF(D858&lt;$B$1,VLOOKUP(D858,[1]DI!$A$4:$B$15000,2,FALSE),0)</f>
        <v>0</v>
      </c>
      <c r="F858" s="14">
        <f t="shared" ca="1" si="307"/>
        <v>1</v>
      </c>
      <c r="G858" s="85">
        <f t="shared" ca="1" si="308"/>
        <v>1.4560015972313201</v>
      </c>
      <c r="H858" s="85">
        <f t="shared" ca="1" si="309"/>
        <v>1.4560015972313201</v>
      </c>
      <c r="I858" s="14">
        <f t="shared" ca="1" si="310"/>
        <v>1</v>
      </c>
      <c r="J858" s="13">
        <f t="shared" si="322"/>
        <v>2.75E-2</v>
      </c>
      <c r="K858" s="29">
        <f t="shared" si="311"/>
        <v>45831</v>
      </c>
      <c r="L858" s="2">
        <f t="shared" si="312"/>
        <v>15</v>
      </c>
      <c r="M858" s="17">
        <f t="shared" si="313"/>
        <v>15</v>
      </c>
      <c r="N858" s="12">
        <f t="shared" si="314"/>
        <v>1.001616106</v>
      </c>
      <c r="O858" s="12">
        <f t="shared" ca="1" si="315"/>
        <v>1.001616106</v>
      </c>
      <c r="P858" s="17">
        <f t="shared" si="316"/>
        <v>0</v>
      </c>
      <c r="Q858" s="14">
        <f t="shared" ca="1" si="317"/>
        <v>1.6161059900000001</v>
      </c>
      <c r="R858" s="20">
        <f t="shared" si="320"/>
        <v>0</v>
      </c>
      <c r="S858" s="14">
        <f t="shared" si="324"/>
        <v>0</v>
      </c>
      <c r="T858" s="4" t="str">
        <f t="shared" si="318"/>
        <v>J=</v>
      </c>
      <c r="U858" s="29">
        <f t="shared" si="319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2">
        <f t="shared" si="323"/>
        <v>45853</v>
      </c>
      <c r="B859" s="83" t="str">
        <f t="shared" ca="1" si="305"/>
        <v>n.d</v>
      </c>
      <c r="C859" s="14">
        <f t="shared" si="306"/>
        <v>1000</v>
      </c>
      <c r="D859" s="58">
        <f t="shared" si="321"/>
        <v>45848</v>
      </c>
      <c r="E859" s="56">
        <f ca="1">IF(D859&lt;$B$1,VLOOKUP(D859,[1]DI!$A$4:$B$15000,2,FALSE),0)</f>
        <v>0</v>
      </c>
      <c r="F859" s="14">
        <f t="shared" ca="1" si="307"/>
        <v>1</v>
      </c>
      <c r="G859" s="85">
        <f t="shared" ca="1" si="308"/>
        <v>1.4560015972313201</v>
      </c>
      <c r="H859" s="85">
        <f t="shared" ca="1" si="309"/>
        <v>1.4560015972313201</v>
      </c>
      <c r="I859" s="14">
        <f t="shared" ca="1" si="310"/>
        <v>1</v>
      </c>
      <c r="J859" s="13">
        <f t="shared" si="322"/>
        <v>2.75E-2</v>
      </c>
      <c r="K859" s="29">
        <f t="shared" si="311"/>
        <v>45831</v>
      </c>
      <c r="L859" s="2">
        <f t="shared" si="312"/>
        <v>16</v>
      </c>
      <c r="M859" s="17">
        <f t="shared" si="313"/>
        <v>16</v>
      </c>
      <c r="N859" s="12">
        <f t="shared" si="314"/>
        <v>1.0017239389999999</v>
      </c>
      <c r="O859" s="12">
        <f t="shared" ca="1" si="315"/>
        <v>1.0017239389999999</v>
      </c>
      <c r="P859" s="17">
        <f t="shared" si="316"/>
        <v>0</v>
      </c>
      <c r="Q859" s="14">
        <f t="shared" ca="1" si="317"/>
        <v>1.7239389899999999</v>
      </c>
      <c r="R859" s="20">
        <f t="shared" si="320"/>
        <v>0</v>
      </c>
      <c r="S859" s="14">
        <f t="shared" si="324"/>
        <v>0</v>
      </c>
      <c r="T859" s="4" t="str">
        <f t="shared" si="318"/>
        <v>J=</v>
      </c>
      <c r="U859" s="29">
        <f t="shared" si="319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2">
        <f t="shared" si="323"/>
        <v>45854</v>
      </c>
      <c r="B860" s="83" t="str">
        <f t="shared" ca="1" si="305"/>
        <v>n.d</v>
      </c>
      <c r="C860" s="14">
        <f t="shared" si="306"/>
        <v>1000</v>
      </c>
      <c r="D860" s="58">
        <f t="shared" si="321"/>
        <v>45849</v>
      </c>
      <c r="E860" s="56">
        <f ca="1">IF(D860&lt;$B$1,VLOOKUP(D860,[1]DI!$A$4:$B$15000,2,FALSE),0)</f>
        <v>0</v>
      </c>
      <c r="F860" s="14">
        <f t="shared" ca="1" si="307"/>
        <v>1</v>
      </c>
      <c r="G860" s="85">
        <f t="shared" ca="1" si="308"/>
        <v>1.4560015972313201</v>
      </c>
      <c r="H860" s="85">
        <f t="shared" ca="1" si="309"/>
        <v>1.4560015972313201</v>
      </c>
      <c r="I860" s="14">
        <f t="shared" ca="1" si="310"/>
        <v>1</v>
      </c>
      <c r="J860" s="13">
        <f t="shared" si="322"/>
        <v>2.75E-2</v>
      </c>
      <c r="K860" s="29">
        <f t="shared" si="311"/>
        <v>45831</v>
      </c>
      <c r="L860" s="2">
        <f t="shared" si="312"/>
        <v>17</v>
      </c>
      <c r="M860" s="17">
        <f t="shared" si="313"/>
        <v>17</v>
      </c>
      <c r="N860" s="12">
        <f t="shared" si="314"/>
        <v>1.0018317839999999</v>
      </c>
      <c r="O860" s="12">
        <f t="shared" ca="1" si="315"/>
        <v>1.0018317839999999</v>
      </c>
      <c r="P860" s="17">
        <f t="shared" si="316"/>
        <v>0</v>
      </c>
      <c r="Q860" s="14">
        <f t="shared" ca="1" si="317"/>
        <v>1.8317839899999999</v>
      </c>
      <c r="R860" s="20">
        <f t="shared" si="320"/>
        <v>0</v>
      </c>
      <c r="S860" s="14">
        <f t="shared" si="324"/>
        <v>0</v>
      </c>
      <c r="T860" s="4" t="str">
        <f t="shared" si="318"/>
        <v>J=</v>
      </c>
      <c r="U860" s="29">
        <f t="shared" si="319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2">
        <f t="shared" si="323"/>
        <v>45855</v>
      </c>
      <c r="B861" s="83" t="str">
        <f t="shared" ca="1" si="305"/>
        <v>n.d</v>
      </c>
      <c r="C861" s="14">
        <f t="shared" si="306"/>
        <v>1000</v>
      </c>
      <c r="D861" s="58">
        <f t="shared" si="321"/>
        <v>45852</v>
      </c>
      <c r="E861" s="56">
        <f ca="1">IF(D861&lt;$B$1,VLOOKUP(D861,[1]DI!$A$4:$B$15000,2,FALSE),0)</f>
        <v>0</v>
      </c>
      <c r="F861" s="14">
        <f t="shared" ca="1" si="307"/>
        <v>1</v>
      </c>
      <c r="G861" s="85">
        <f t="shared" ca="1" si="308"/>
        <v>1.4560015972313201</v>
      </c>
      <c r="H861" s="85">
        <f t="shared" ca="1" si="309"/>
        <v>1.4560015972313201</v>
      </c>
      <c r="I861" s="14">
        <f t="shared" ca="1" si="310"/>
        <v>1</v>
      </c>
      <c r="J861" s="13">
        <f t="shared" si="322"/>
        <v>2.75E-2</v>
      </c>
      <c r="K861" s="29">
        <f t="shared" si="311"/>
        <v>45831</v>
      </c>
      <c r="L861" s="2">
        <f t="shared" si="312"/>
        <v>18</v>
      </c>
      <c r="M861" s="17">
        <f t="shared" si="313"/>
        <v>18</v>
      </c>
      <c r="N861" s="12">
        <f t="shared" si="314"/>
        <v>1.0019396410000001</v>
      </c>
      <c r="O861" s="12">
        <f t="shared" ca="1" si="315"/>
        <v>1.0019396410000001</v>
      </c>
      <c r="P861" s="17">
        <f t="shared" si="316"/>
        <v>0</v>
      </c>
      <c r="Q861" s="14">
        <f t="shared" ca="1" si="317"/>
        <v>1.9396409999999999</v>
      </c>
      <c r="R861" s="20">
        <f t="shared" si="320"/>
        <v>0</v>
      </c>
      <c r="S861" s="14">
        <f t="shared" si="324"/>
        <v>0</v>
      </c>
      <c r="T861" s="4" t="str">
        <f t="shared" si="318"/>
        <v>J=</v>
      </c>
      <c r="U861" s="29">
        <f t="shared" si="319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2">
        <f t="shared" si="323"/>
        <v>45856</v>
      </c>
      <c r="B862" s="83" t="str">
        <f t="shared" ca="1" si="305"/>
        <v>n.d</v>
      </c>
      <c r="C862" s="14">
        <f t="shared" si="306"/>
        <v>1000</v>
      </c>
      <c r="D862" s="58">
        <f t="shared" si="321"/>
        <v>45853</v>
      </c>
      <c r="E862" s="56">
        <f ca="1">IF(D862&lt;$B$1,VLOOKUP(D862,[1]DI!$A$4:$B$15000,2,FALSE),0)</f>
        <v>0</v>
      </c>
      <c r="F862" s="14">
        <f t="shared" ca="1" si="307"/>
        <v>1</v>
      </c>
      <c r="G862" s="85">
        <f t="shared" ca="1" si="308"/>
        <v>1.4560015972313201</v>
      </c>
      <c r="H862" s="85">
        <f t="shared" ca="1" si="309"/>
        <v>1.4560015972313201</v>
      </c>
      <c r="I862" s="14">
        <f t="shared" ca="1" si="310"/>
        <v>1</v>
      </c>
      <c r="J862" s="13">
        <f t="shared" si="322"/>
        <v>2.75E-2</v>
      </c>
      <c r="K862" s="29">
        <f t="shared" si="311"/>
        <v>45831</v>
      </c>
      <c r="L862" s="2">
        <f t="shared" si="312"/>
        <v>19</v>
      </c>
      <c r="M862" s="17">
        <f t="shared" si="313"/>
        <v>19</v>
      </c>
      <c r="N862" s="12">
        <f t="shared" si="314"/>
        <v>1.0020475090000001</v>
      </c>
      <c r="O862" s="12">
        <f t="shared" ca="1" si="315"/>
        <v>1.0020475090000001</v>
      </c>
      <c r="P862" s="17">
        <f t="shared" si="316"/>
        <v>0</v>
      </c>
      <c r="Q862" s="14">
        <f t="shared" ca="1" si="317"/>
        <v>2.0475089999999998</v>
      </c>
      <c r="R862" s="20">
        <f t="shared" si="320"/>
        <v>0</v>
      </c>
      <c r="S862" s="14">
        <f t="shared" si="324"/>
        <v>0</v>
      </c>
      <c r="T862" s="4" t="str">
        <f t="shared" si="318"/>
        <v>J=</v>
      </c>
      <c r="U862" s="29">
        <f t="shared" si="319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2">
        <f t="shared" si="323"/>
        <v>45859</v>
      </c>
      <c r="B863" s="83" t="str">
        <f t="shared" ca="1" si="305"/>
        <v>n.d</v>
      </c>
      <c r="C863" s="14">
        <f t="shared" si="306"/>
        <v>1000</v>
      </c>
      <c r="D863" s="58">
        <f t="shared" si="321"/>
        <v>45854</v>
      </c>
      <c r="E863" s="56">
        <f ca="1">IF(D863&lt;$B$1,VLOOKUP(D863,[1]DI!$A$4:$B$15000,2,FALSE),0)</f>
        <v>0</v>
      </c>
      <c r="F863" s="14">
        <f t="shared" ca="1" si="307"/>
        <v>1</v>
      </c>
      <c r="G863" s="85">
        <f t="shared" ca="1" si="308"/>
        <v>1.4560015972313201</v>
      </c>
      <c r="H863" s="85">
        <f t="shared" ca="1" si="309"/>
        <v>1.4560015972313201</v>
      </c>
      <c r="I863" s="14">
        <f t="shared" ca="1" si="310"/>
        <v>1</v>
      </c>
      <c r="J863" s="13">
        <f t="shared" si="322"/>
        <v>2.75E-2</v>
      </c>
      <c r="K863" s="29">
        <f t="shared" si="311"/>
        <v>45831</v>
      </c>
      <c r="L863" s="2">
        <f t="shared" si="312"/>
        <v>20</v>
      </c>
      <c r="M863" s="17">
        <f t="shared" si="313"/>
        <v>20</v>
      </c>
      <c r="N863" s="12">
        <f t="shared" si="314"/>
        <v>1.002155388</v>
      </c>
      <c r="O863" s="12">
        <f t="shared" ca="1" si="315"/>
        <v>1.002155388</v>
      </c>
      <c r="P863" s="17">
        <f t="shared" si="316"/>
        <v>0</v>
      </c>
      <c r="Q863" s="14">
        <f t="shared" ca="1" si="317"/>
        <v>2.1553879999999999</v>
      </c>
      <c r="R863" s="20">
        <f t="shared" si="320"/>
        <v>0</v>
      </c>
      <c r="S863" s="14">
        <f t="shared" si="324"/>
        <v>0</v>
      </c>
      <c r="T863" s="4" t="str">
        <f t="shared" si="318"/>
        <v>J=</v>
      </c>
      <c r="U863" s="29">
        <f t="shared" si="319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2">
        <f t="shared" si="323"/>
        <v>45860</v>
      </c>
      <c r="B864" s="83" t="str">
        <f t="shared" ca="1" si="305"/>
        <v>n.d</v>
      </c>
      <c r="C864" s="14">
        <f t="shared" si="306"/>
        <v>1000</v>
      </c>
      <c r="D864" s="58">
        <f t="shared" si="321"/>
        <v>45855</v>
      </c>
      <c r="E864" s="56">
        <f ca="1">IF(D864&lt;$B$1,VLOOKUP(D864,[1]DI!$A$4:$B$15000,2,FALSE),0)</f>
        <v>0</v>
      </c>
      <c r="F864" s="14">
        <f t="shared" ca="1" si="307"/>
        <v>1</v>
      </c>
      <c r="G864" s="85">
        <f t="shared" ca="1" si="308"/>
        <v>1.4560015972313201</v>
      </c>
      <c r="H864" s="85">
        <f t="shared" ca="1" si="309"/>
        <v>1.4560015972313201</v>
      </c>
      <c r="I864" s="14">
        <f t="shared" ca="1" si="310"/>
        <v>1</v>
      </c>
      <c r="J864" s="13">
        <f t="shared" si="322"/>
        <v>2.75E-2</v>
      </c>
      <c r="K864" s="29">
        <f t="shared" si="311"/>
        <v>45831</v>
      </c>
      <c r="L864" s="2">
        <f t="shared" si="312"/>
        <v>21</v>
      </c>
      <c r="M864" s="17">
        <f t="shared" si="313"/>
        <v>21</v>
      </c>
      <c r="N864" s="12">
        <f t="shared" si="314"/>
        <v>1.00226328</v>
      </c>
      <c r="O864" s="12">
        <f t="shared" ca="1" si="315"/>
        <v>1.00226328</v>
      </c>
      <c r="P864" s="17">
        <f t="shared" si="316"/>
        <v>0</v>
      </c>
      <c r="Q864" s="14">
        <f t="shared" ca="1" si="317"/>
        <v>2.26327999</v>
      </c>
      <c r="R864" s="20">
        <f t="shared" si="320"/>
        <v>0</v>
      </c>
      <c r="S864" s="14">
        <f t="shared" si="324"/>
        <v>0</v>
      </c>
      <c r="T864" s="4" t="str">
        <f t="shared" si="318"/>
        <v>J=</v>
      </c>
      <c r="U864" s="29">
        <f t="shared" si="319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2">
        <f t="shared" si="323"/>
        <v>45861</v>
      </c>
      <c r="B865" s="83" t="str">
        <f t="shared" ca="1" si="305"/>
        <v>n.d</v>
      </c>
      <c r="C865" s="14">
        <f t="shared" si="306"/>
        <v>1000</v>
      </c>
      <c r="D865" s="58">
        <f t="shared" si="321"/>
        <v>45856</v>
      </c>
      <c r="E865" s="56">
        <f ca="1">IF(D865&lt;$B$1,VLOOKUP(D865,[1]DI!$A$4:$B$15000,2,FALSE),0)</f>
        <v>0</v>
      </c>
      <c r="F865" s="14">
        <f t="shared" ca="1" si="307"/>
        <v>1</v>
      </c>
      <c r="G865" s="85">
        <f t="shared" ca="1" si="308"/>
        <v>1.4560015972313201</v>
      </c>
      <c r="H865" s="85">
        <f t="shared" ca="1" si="309"/>
        <v>1.4560015972313201</v>
      </c>
      <c r="I865" s="14">
        <f t="shared" ca="1" si="310"/>
        <v>1</v>
      </c>
      <c r="J865" s="13">
        <f t="shared" si="322"/>
        <v>2.75E-2</v>
      </c>
      <c r="K865" s="29">
        <f t="shared" si="311"/>
        <v>45831</v>
      </c>
      <c r="L865" s="2">
        <f t="shared" si="312"/>
        <v>22</v>
      </c>
      <c r="M865" s="17">
        <f t="shared" si="313"/>
        <v>22</v>
      </c>
      <c r="N865" s="12">
        <f t="shared" si="314"/>
        <v>1.0023711829999999</v>
      </c>
      <c r="O865" s="12">
        <f t="shared" ca="1" si="315"/>
        <v>1.0023711829999999</v>
      </c>
      <c r="P865" s="17">
        <f t="shared" si="316"/>
        <v>41</v>
      </c>
      <c r="Q865" s="14">
        <f t="shared" ca="1" si="317"/>
        <v>2.3711829899999999</v>
      </c>
      <c r="R865" s="20">
        <f t="shared" si="320"/>
        <v>0</v>
      </c>
      <c r="S865" s="14">
        <f t="shared" si="324"/>
        <v>0</v>
      </c>
      <c r="T865" s="4" t="str">
        <f t="shared" si="318"/>
        <v>J=</v>
      </c>
      <c r="U865" s="29">
        <f t="shared" si="319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2">
        <f t="shared" si="323"/>
        <v>45862</v>
      </c>
      <c r="B866" s="83" t="str">
        <f t="shared" ca="1" si="305"/>
        <v>n.d</v>
      </c>
      <c r="C866" s="14">
        <f t="shared" si="306"/>
        <v>1000</v>
      </c>
      <c r="D866" s="58">
        <f t="shared" si="321"/>
        <v>45859</v>
      </c>
      <c r="E866" s="56">
        <f ca="1">IF(D866&lt;$B$1,VLOOKUP(D866,[1]DI!$A$4:$B$15000,2,FALSE),0)</f>
        <v>0</v>
      </c>
      <c r="F866" s="14">
        <f t="shared" ca="1" si="307"/>
        <v>1</v>
      </c>
      <c r="G866" s="85">
        <f t="shared" ca="1" si="308"/>
        <v>1.4560015972313201</v>
      </c>
      <c r="H866" s="85">
        <f t="shared" ca="1" si="309"/>
        <v>1.4560015972313201</v>
      </c>
      <c r="I866" s="14">
        <f t="shared" ca="1" si="310"/>
        <v>1</v>
      </c>
      <c r="J866" s="13">
        <f t="shared" si="322"/>
        <v>2.75E-2</v>
      </c>
      <c r="K866" s="29">
        <f t="shared" si="311"/>
        <v>45861</v>
      </c>
      <c r="L866" s="2">
        <f t="shared" si="312"/>
        <v>1</v>
      </c>
      <c r="M866" s="17">
        <f t="shared" si="313"/>
        <v>1</v>
      </c>
      <c r="N866" s="12">
        <f t="shared" si="314"/>
        <v>1.000107659</v>
      </c>
      <c r="O866" s="12">
        <f t="shared" ca="1" si="315"/>
        <v>1.000107659</v>
      </c>
      <c r="P866" s="17">
        <f t="shared" si="316"/>
        <v>0</v>
      </c>
      <c r="Q866" s="14">
        <f t="shared" ca="1" si="317"/>
        <v>0.10765899</v>
      </c>
      <c r="R866" s="20">
        <f t="shared" si="320"/>
        <v>0</v>
      </c>
      <c r="S866" s="14">
        <f t="shared" si="324"/>
        <v>0</v>
      </c>
      <c r="T866" s="4" t="str">
        <f t="shared" si="318"/>
        <v>J=</v>
      </c>
      <c r="U866" s="29">
        <f t="shared" si="319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2">
        <f t="shared" si="323"/>
        <v>45863</v>
      </c>
      <c r="B867" s="83" t="str">
        <f t="shared" ca="1" si="305"/>
        <v>n.d</v>
      </c>
      <c r="C867" s="14">
        <f t="shared" si="306"/>
        <v>1000</v>
      </c>
      <c r="D867" s="58">
        <f t="shared" si="321"/>
        <v>45860</v>
      </c>
      <c r="E867" s="56">
        <f ca="1">IF(D867&lt;$B$1,VLOOKUP(D867,[1]DI!$A$4:$B$15000,2,FALSE),0)</f>
        <v>0</v>
      </c>
      <c r="F867" s="14">
        <f t="shared" ca="1" si="307"/>
        <v>1</v>
      </c>
      <c r="G867" s="85">
        <f t="shared" ca="1" si="308"/>
        <v>1.4560015972313201</v>
      </c>
      <c r="H867" s="85">
        <f t="shared" ca="1" si="309"/>
        <v>1.4560015972313201</v>
      </c>
      <c r="I867" s="14">
        <f t="shared" ca="1" si="310"/>
        <v>1</v>
      </c>
      <c r="J867" s="13">
        <f t="shared" si="322"/>
        <v>2.75E-2</v>
      </c>
      <c r="K867" s="29">
        <f t="shared" si="311"/>
        <v>45861</v>
      </c>
      <c r="L867" s="2">
        <f t="shared" si="312"/>
        <v>2</v>
      </c>
      <c r="M867" s="17">
        <f t="shared" si="313"/>
        <v>2</v>
      </c>
      <c r="N867" s="12">
        <f t="shared" si="314"/>
        <v>1.0002153300000001</v>
      </c>
      <c r="O867" s="12">
        <f t="shared" ca="1" si="315"/>
        <v>1.0002153300000001</v>
      </c>
      <c r="P867" s="17">
        <f t="shared" si="316"/>
        <v>0</v>
      </c>
      <c r="Q867" s="14">
        <f t="shared" ca="1" si="317"/>
        <v>0.21532999999999999</v>
      </c>
      <c r="R867" s="20">
        <f t="shared" si="320"/>
        <v>0</v>
      </c>
      <c r="S867" s="14">
        <f t="shared" si="324"/>
        <v>0</v>
      </c>
      <c r="T867" s="4" t="str">
        <f t="shared" si="318"/>
        <v>J=</v>
      </c>
      <c r="U867" s="29">
        <f t="shared" si="319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2">
        <f t="shared" si="323"/>
        <v>45866</v>
      </c>
      <c r="B868" s="83" t="str">
        <f t="shared" ca="1" si="305"/>
        <v>n.d</v>
      </c>
      <c r="C868" s="14">
        <f t="shared" si="306"/>
        <v>1000</v>
      </c>
      <c r="D868" s="58">
        <f t="shared" si="321"/>
        <v>45861</v>
      </c>
      <c r="E868" s="56">
        <f ca="1">IF(D868&lt;$B$1,VLOOKUP(D868,[1]DI!$A$4:$B$15000,2,FALSE),0)</f>
        <v>0</v>
      </c>
      <c r="F868" s="14">
        <f t="shared" ca="1" si="307"/>
        <v>1</v>
      </c>
      <c r="G868" s="85">
        <f t="shared" ca="1" si="308"/>
        <v>1.4560015972313201</v>
      </c>
      <c r="H868" s="85">
        <f t="shared" ca="1" si="309"/>
        <v>1.4560015972313201</v>
      </c>
      <c r="I868" s="14">
        <f t="shared" ca="1" si="310"/>
        <v>1</v>
      </c>
      <c r="J868" s="13">
        <f t="shared" si="322"/>
        <v>2.75E-2</v>
      </c>
      <c r="K868" s="29">
        <f t="shared" si="311"/>
        <v>45861</v>
      </c>
      <c r="L868" s="2">
        <f t="shared" si="312"/>
        <v>3</v>
      </c>
      <c r="M868" s="17">
        <f t="shared" si="313"/>
        <v>3</v>
      </c>
      <c r="N868" s="12">
        <f t="shared" si="314"/>
        <v>1.000323012</v>
      </c>
      <c r="O868" s="12">
        <f t="shared" ca="1" si="315"/>
        <v>1.000323012</v>
      </c>
      <c r="P868" s="17">
        <f t="shared" si="316"/>
        <v>0</v>
      </c>
      <c r="Q868" s="14">
        <f t="shared" ca="1" si="317"/>
        <v>0.32301199000000003</v>
      </c>
      <c r="R868" s="20">
        <f t="shared" si="320"/>
        <v>0</v>
      </c>
      <c r="S868" s="14">
        <f t="shared" si="324"/>
        <v>0</v>
      </c>
      <c r="T868" s="4" t="str">
        <f t="shared" si="318"/>
        <v>J=</v>
      </c>
      <c r="U868" s="29">
        <f t="shared" si="319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2">
        <f t="shared" si="323"/>
        <v>45867</v>
      </c>
      <c r="B869" s="83" t="str">
        <f t="shared" ca="1" si="305"/>
        <v>n.d</v>
      </c>
      <c r="C869" s="14">
        <f t="shared" si="306"/>
        <v>1000</v>
      </c>
      <c r="D869" s="58">
        <f t="shared" si="321"/>
        <v>45862</v>
      </c>
      <c r="E869" s="56">
        <f ca="1">IF(D869&lt;$B$1,VLOOKUP(D869,[1]DI!$A$4:$B$15000,2,FALSE),0)</f>
        <v>0</v>
      </c>
      <c r="F869" s="14">
        <f t="shared" ca="1" si="307"/>
        <v>1</v>
      </c>
      <c r="G869" s="85">
        <f t="shared" ca="1" si="308"/>
        <v>1.4560015972313201</v>
      </c>
      <c r="H869" s="85">
        <f t="shared" ca="1" si="309"/>
        <v>1.4560015972313201</v>
      </c>
      <c r="I869" s="14">
        <f t="shared" ca="1" si="310"/>
        <v>1</v>
      </c>
      <c r="J869" s="13">
        <f t="shared" si="322"/>
        <v>2.75E-2</v>
      </c>
      <c r="K869" s="29">
        <f t="shared" si="311"/>
        <v>45861</v>
      </c>
      <c r="L869" s="2">
        <f t="shared" si="312"/>
        <v>4</v>
      </c>
      <c r="M869" s="17">
        <f t="shared" si="313"/>
        <v>4</v>
      </c>
      <c r="N869" s="12">
        <f t="shared" si="314"/>
        <v>1.0004307059999999</v>
      </c>
      <c r="O869" s="12">
        <f t="shared" ca="1" si="315"/>
        <v>1.0004307059999999</v>
      </c>
      <c r="P869" s="17">
        <f t="shared" si="316"/>
        <v>0</v>
      </c>
      <c r="Q869" s="14">
        <f t="shared" ca="1" si="317"/>
        <v>0.43070598999999998</v>
      </c>
      <c r="R869" s="20">
        <f t="shared" si="320"/>
        <v>0</v>
      </c>
      <c r="S869" s="14">
        <f t="shared" si="324"/>
        <v>0</v>
      </c>
      <c r="T869" s="4" t="str">
        <f t="shared" si="318"/>
        <v>J=</v>
      </c>
      <c r="U869" s="29">
        <f t="shared" si="319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2">
        <f t="shared" si="323"/>
        <v>45868</v>
      </c>
      <c r="B870" s="83" t="str">
        <f t="shared" ca="1" si="305"/>
        <v>n.d</v>
      </c>
      <c r="C870" s="14">
        <f t="shared" si="306"/>
        <v>1000</v>
      </c>
      <c r="D870" s="58">
        <f t="shared" si="321"/>
        <v>45863</v>
      </c>
      <c r="E870" s="56">
        <f ca="1">IF(D870&lt;$B$1,VLOOKUP(D870,[1]DI!$A$4:$B$15000,2,FALSE),0)</f>
        <v>0</v>
      </c>
      <c r="F870" s="14">
        <f t="shared" ca="1" si="307"/>
        <v>1</v>
      </c>
      <c r="G870" s="85">
        <f t="shared" ca="1" si="308"/>
        <v>1.4560015972313201</v>
      </c>
      <c r="H870" s="85">
        <f t="shared" ca="1" si="309"/>
        <v>1.4560015972313201</v>
      </c>
      <c r="I870" s="14">
        <f t="shared" ca="1" si="310"/>
        <v>1</v>
      </c>
      <c r="J870" s="13">
        <f t="shared" si="322"/>
        <v>2.75E-2</v>
      </c>
      <c r="K870" s="29">
        <f t="shared" si="311"/>
        <v>45861</v>
      </c>
      <c r="L870" s="2">
        <f t="shared" si="312"/>
        <v>5</v>
      </c>
      <c r="M870" s="17">
        <f t="shared" si="313"/>
        <v>5</v>
      </c>
      <c r="N870" s="12">
        <f t="shared" si="314"/>
        <v>1.000538412</v>
      </c>
      <c r="O870" s="12">
        <f t="shared" ca="1" si="315"/>
        <v>1.000538412</v>
      </c>
      <c r="P870" s="17">
        <f t="shared" si="316"/>
        <v>0</v>
      </c>
      <c r="Q870" s="14">
        <f t="shared" ca="1" si="317"/>
        <v>0.538412</v>
      </c>
      <c r="R870" s="20">
        <f t="shared" si="320"/>
        <v>0</v>
      </c>
      <c r="S870" s="14">
        <f t="shared" si="324"/>
        <v>0</v>
      </c>
      <c r="T870" s="4" t="str">
        <f t="shared" si="318"/>
        <v>J=</v>
      </c>
      <c r="U870" s="29">
        <f t="shared" si="319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2">
        <f t="shared" si="323"/>
        <v>45869</v>
      </c>
      <c r="B871" s="83" t="str">
        <f t="shared" ca="1" si="305"/>
        <v>n.d</v>
      </c>
      <c r="C871" s="14">
        <f t="shared" si="306"/>
        <v>1000</v>
      </c>
      <c r="D871" s="58">
        <f t="shared" si="321"/>
        <v>45866</v>
      </c>
      <c r="E871" s="56">
        <f ca="1">IF(D871&lt;$B$1,VLOOKUP(D871,[1]DI!$A$4:$B$15000,2,FALSE),0)</f>
        <v>0</v>
      </c>
      <c r="F871" s="14">
        <f t="shared" ca="1" si="307"/>
        <v>1</v>
      </c>
      <c r="G871" s="85">
        <f t="shared" ca="1" si="308"/>
        <v>1.4560015972313201</v>
      </c>
      <c r="H871" s="85">
        <f t="shared" ca="1" si="309"/>
        <v>1.4560015972313201</v>
      </c>
      <c r="I871" s="14">
        <f t="shared" ca="1" si="310"/>
        <v>1</v>
      </c>
      <c r="J871" s="13">
        <f t="shared" si="322"/>
        <v>2.75E-2</v>
      </c>
      <c r="K871" s="29">
        <f t="shared" si="311"/>
        <v>45861</v>
      </c>
      <c r="L871" s="2">
        <f t="shared" si="312"/>
        <v>6</v>
      </c>
      <c r="M871" s="17">
        <f t="shared" si="313"/>
        <v>6</v>
      </c>
      <c r="N871" s="12">
        <f t="shared" si="314"/>
        <v>1.0006461289999999</v>
      </c>
      <c r="O871" s="12">
        <f t="shared" ca="1" si="315"/>
        <v>1.0006461289999999</v>
      </c>
      <c r="P871" s="17">
        <f t="shared" si="316"/>
        <v>0</v>
      </c>
      <c r="Q871" s="14">
        <f t="shared" ca="1" si="317"/>
        <v>0.64612899000000001</v>
      </c>
      <c r="R871" s="20">
        <f t="shared" si="320"/>
        <v>0</v>
      </c>
      <c r="S871" s="14">
        <f t="shared" si="324"/>
        <v>0</v>
      </c>
      <c r="T871" s="4" t="str">
        <f t="shared" si="318"/>
        <v>J=</v>
      </c>
      <c r="U871" s="29">
        <f t="shared" si="319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2">
        <f t="shared" si="323"/>
        <v>45870</v>
      </c>
      <c r="B872" s="83" t="str">
        <f t="shared" ca="1" si="305"/>
        <v>n.d</v>
      </c>
      <c r="C872" s="14">
        <f t="shared" si="306"/>
        <v>1000</v>
      </c>
      <c r="D872" s="58">
        <f t="shared" si="321"/>
        <v>45867</v>
      </c>
      <c r="E872" s="56">
        <f ca="1">IF(D872&lt;$B$1,VLOOKUP(D872,[1]DI!$A$4:$B$15000,2,FALSE),0)</f>
        <v>0</v>
      </c>
      <c r="F872" s="14">
        <f t="shared" ca="1" si="307"/>
        <v>1</v>
      </c>
      <c r="G872" s="85">
        <f t="shared" ca="1" si="308"/>
        <v>1.4560015972313201</v>
      </c>
      <c r="H872" s="85">
        <f t="shared" ca="1" si="309"/>
        <v>1.4560015972313201</v>
      </c>
      <c r="I872" s="14">
        <f t="shared" ca="1" si="310"/>
        <v>1</v>
      </c>
      <c r="J872" s="13">
        <f t="shared" si="322"/>
        <v>2.75E-2</v>
      </c>
      <c r="K872" s="29">
        <f t="shared" si="311"/>
        <v>45861</v>
      </c>
      <c r="L872" s="2">
        <f t="shared" si="312"/>
        <v>7</v>
      </c>
      <c r="M872" s="17">
        <f t="shared" si="313"/>
        <v>7</v>
      </c>
      <c r="N872" s="12">
        <f t="shared" si="314"/>
        <v>1.0007538579999999</v>
      </c>
      <c r="O872" s="12">
        <f t="shared" ca="1" si="315"/>
        <v>1.0007538579999999</v>
      </c>
      <c r="P872" s="17">
        <f t="shared" si="316"/>
        <v>0</v>
      </c>
      <c r="Q872" s="14">
        <f t="shared" ca="1" si="317"/>
        <v>0.75385798999999998</v>
      </c>
      <c r="R872" s="20">
        <f t="shared" si="320"/>
        <v>0</v>
      </c>
      <c r="S872" s="14">
        <f t="shared" si="324"/>
        <v>0</v>
      </c>
      <c r="T872" s="4" t="str">
        <f t="shared" si="318"/>
        <v>J=</v>
      </c>
      <c r="U872" s="29">
        <f t="shared" si="319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2">
        <f t="shared" si="323"/>
        <v>45873</v>
      </c>
      <c r="B873" s="83" t="str">
        <f t="shared" ca="1" si="305"/>
        <v>n.d</v>
      </c>
      <c r="C873" s="14">
        <f t="shared" si="306"/>
        <v>1000</v>
      </c>
      <c r="D873" s="58">
        <f t="shared" si="321"/>
        <v>45868</v>
      </c>
      <c r="E873" s="56">
        <f ca="1">IF(D873&lt;$B$1,VLOOKUP(D873,[1]DI!$A$4:$B$15000,2,FALSE),0)</f>
        <v>0</v>
      </c>
      <c r="F873" s="14">
        <f t="shared" ca="1" si="307"/>
        <v>1</v>
      </c>
      <c r="G873" s="85">
        <f t="shared" ca="1" si="308"/>
        <v>1.4560015972313201</v>
      </c>
      <c r="H873" s="85">
        <f t="shared" ca="1" si="309"/>
        <v>1.4560015972313201</v>
      </c>
      <c r="I873" s="14">
        <f t="shared" ca="1" si="310"/>
        <v>1</v>
      </c>
      <c r="J873" s="13">
        <f t="shared" si="322"/>
        <v>2.75E-2</v>
      </c>
      <c r="K873" s="29">
        <f t="shared" si="311"/>
        <v>45861</v>
      </c>
      <c r="L873" s="2">
        <f t="shared" si="312"/>
        <v>8</v>
      </c>
      <c r="M873" s="17">
        <f t="shared" si="313"/>
        <v>8</v>
      </c>
      <c r="N873" s="12">
        <f t="shared" si="314"/>
        <v>1.000861598</v>
      </c>
      <c r="O873" s="12">
        <f t="shared" ca="1" si="315"/>
        <v>1.000861598</v>
      </c>
      <c r="P873" s="17">
        <f t="shared" si="316"/>
        <v>0</v>
      </c>
      <c r="Q873" s="14">
        <f t="shared" ca="1" si="317"/>
        <v>0.86159799000000004</v>
      </c>
      <c r="R873" s="20">
        <f t="shared" si="320"/>
        <v>0</v>
      </c>
      <c r="S873" s="14">
        <f t="shared" si="324"/>
        <v>0</v>
      </c>
      <c r="T873" s="4" t="str">
        <f t="shared" si="318"/>
        <v>J=</v>
      </c>
      <c r="U873" s="29">
        <f t="shared" si="319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2">
        <f t="shared" si="323"/>
        <v>45874</v>
      </c>
      <c r="B874" s="83" t="str">
        <f t="shared" ca="1" si="305"/>
        <v>n.d</v>
      </c>
      <c r="C874" s="14">
        <f t="shared" si="306"/>
        <v>1000</v>
      </c>
      <c r="D874" s="58">
        <f t="shared" si="321"/>
        <v>45869</v>
      </c>
      <c r="E874" s="56">
        <f ca="1">IF(D874&lt;$B$1,VLOOKUP(D874,[1]DI!$A$4:$B$15000,2,FALSE),0)</f>
        <v>0</v>
      </c>
      <c r="F874" s="14">
        <f t="shared" ca="1" si="307"/>
        <v>1</v>
      </c>
      <c r="G874" s="85">
        <f t="shared" ca="1" si="308"/>
        <v>1.4560015972313201</v>
      </c>
      <c r="H874" s="85">
        <f t="shared" ca="1" si="309"/>
        <v>1.4560015972313201</v>
      </c>
      <c r="I874" s="14">
        <f t="shared" ca="1" si="310"/>
        <v>1</v>
      </c>
      <c r="J874" s="13">
        <f t="shared" si="322"/>
        <v>2.75E-2</v>
      </c>
      <c r="K874" s="29">
        <f t="shared" si="311"/>
        <v>45861</v>
      </c>
      <c r="L874" s="2">
        <f t="shared" si="312"/>
        <v>9</v>
      </c>
      <c r="M874" s="17">
        <f t="shared" si="313"/>
        <v>9</v>
      </c>
      <c r="N874" s="12">
        <f t="shared" si="314"/>
        <v>1.0009693500000001</v>
      </c>
      <c r="O874" s="12">
        <f t="shared" ca="1" si="315"/>
        <v>1.0009693500000001</v>
      </c>
      <c r="P874" s="17">
        <f t="shared" si="316"/>
        <v>0</v>
      </c>
      <c r="Q874" s="14">
        <f t="shared" ca="1" si="317"/>
        <v>0.96935000000000004</v>
      </c>
      <c r="R874" s="20">
        <f t="shared" si="320"/>
        <v>0</v>
      </c>
      <c r="S874" s="14">
        <f t="shared" si="324"/>
        <v>0</v>
      </c>
      <c r="T874" s="4" t="str">
        <f t="shared" si="318"/>
        <v>J=</v>
      </c>
      <c r="U874" s="29">
        <f t="shared" si="319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2">
        <f t="shared" si="323"/>
        <v>45875</v>
      </c>
      <c r="B875" s="83" t="str">
        <f t="shared" ca="1" si="305"/>
        <v>n.d</v>
      </c>
      <c r="C875" s="14">
        <f t="shared" si="306"/>
        <v>1000</v>
      </c>
      <c r="D875" s="58">
        <f t="shared" si="321"/>
        <v>45870</v>
      </c>
      <c r="E875" s="56">
        <f ca="1">IF(D875&lt;$B$1,VLOOKUP(D875,[1]DI!$A$4:$B$15000,2,FALSE),0)</f>
        <v>0</v>
      </c>
      <c r="F875" s="14">
        <f t="shared" ca="1" si="307"/>
        <v>1</v>
      </c>
      <c r="G875" s="85">
        <f t="shared" ca="1" si="308"/>
        <v>1.4560015972313201</v>
      </c>
      <c r="H875" s="85">
        <f t="shared" ca="1" si="309"/>
        <v>1.4560015972313201</v>
      </c>
      <c r="I875" s="14">
        <f t="shared" ca="1" si="310"/>
        <v>1</v>
      </c>
      <c r="J875" s="13">
        <f t="shared" si="322"/>
        <v>2.75E-2</v>
      </c>
      <c r="K875" s="29">
        <f t="shared" si="311"/>
        <v>45861</v>
      </c>
      <c r="L875" s="2">
        <f t="shared" si="312"/>
        <v>10</v>
      </c>
      <c r="M875" s="17">
        <f t="shared" si="313"/>
        <v>10</v>
      </c>
      <c r="N875" s="12">
        <f t="shared" si="314"/>
        <v>1.0010771140000001</v>
      </c>
      <c r="O875" s="12">
        <f t="shared" ca="1" si="315"/>
        <v>1.0010771140000001</v>
      </c>
      <c r="P875" s="17">
        <f t="shared" si="316"/>
        <v>0</v>
      </c>
      <c r="Q875" s="14">
        <f t="shared" ca="1" si="317"/>
        <v>1.0771139999999999</v>
      </c>
      <c r="R875" s="20">
        <f t="shared" si="320"/>
        <v>0</v>
      </c>
      <c r="S875" s="14">
        <f t="shared" si="324"/>
        <v>0</v>
      </c>
      <c r="T875" s="4" t="str">
        <f t="shared" si="318"/>
        <v>J=</v>
      </c>
      <c r="U875" s="29">
        <f t="shared" si="319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2">
        <f t="shared" si="323"/>
        <v>45876</v>
      </c>
      <c r="B876" s="83" t="str">
        <f t="shared" ca="1" si="305"/>
        <v>n.d</v>
      </c>
      <c r="C876" s="14">
        <f t="shared" si="306"/>
        <v>1000</v>
      </c>
      <c r="D876" s="58">
        <f t="shared" si="321"/>
        <v>45873</v>
      </c>
      <c r="E876" s="56">
        <f ca="1">IF(D876&lt;$B$1,VLOOKUP(D876,[1]DI!$A$4:$B$15000,2,FALSE),0)</f>
        <v>0</v>
      </c>
      <c r="F876" s="14">
        <f t="shared" ca="1" si="307"/>
        <v>1</v>
      </c>
      <c r="G876" s="85">
        <f t="shared" ca="1" si="308"/>
        <v>1.4560015972313201</v>
      </c>
      <c r="H876" s="85">
        <f t="shared" ca="1" si="309"/>
        <v>1.4560015972313201</v>
      </c>
      <c r="I876" s="14">
        <f t="shared" ca="1" si="310"/>
        <v>1</v>
      </c>
      <c r="J876" s="13">
        <f t="shared" si="322"/>
        <v>2.75E-2</v>
      </c>
      <c r="K876" s="29">
        <f t="shared" si="311"/>
        <v>45861</v>
      </c>
      <c r="L876" s="2">
        <f t="shared" si="312"/>
        <v>11</v>
      </c>
      <c r="M876" s="17">
        <f t="shared" si="313"/>
        <v>11</v>
      </c>
      <c r="N876" s="12">
        <f t="shared" si="314"/>
        <v>1.0011848889999999</v>
      </c>
      <c r="O876" s="12">
        <f t="shared" ca="1" si="315"/>
        <v>1.0011848889999999</v>
      </c>
      <c r="P876" s="17">
        <f t="shared" si="316"/>
        <v>0</v>
      </c>
      <c r="Q876" s="14">
        <f t="shared" ca="1" si="317"/>
        <v>1.1848889899999999</v>
      </c>
      <c r="R876" s="20">
        <f t="shared" si="320"/>
        <v>0</v>
      </c>
      <c r="S876" s="14">
        <f t="shared" si="324"/>
        <v>0</v>
      </c>
      <c r="T876" s="4" t="str">
        <f t="shared" si="318"/>
        <v>J=</v>
      </c>
      <c r="U876" s="29">
        <f t="shared" si="319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2">
        <f t="shared" si="323"/>
        <v>45877</v>
      </c>
      <c r="B877" s="83" t="str">
        <f t="shared" ca="1" si="305"/>
        <v>n.d</v>
      </c>
      <c r="C877" s="14">
        <f t="shared" si="306"/>
        <v>1000</v>
      </c>
      <c r="D877" s="58">
        <f t="shared" si="321"/>
        <v>45874</v>
      </c>
      <c r="E877" s="56">
        <f ca="1">IF(D877&lt;$B$1,VLOOKUP(D877,[1]DI!$A$4:$B$15000,2,FALSE),0)</f>
        <v>0</v>
      </c>
      <c r="F877" s="14">
        <f t="shared" ca="1" si="307"/>
        <v>1</v>
      </c>
      <c r="G877" s="85">
        <f t="shared" ca="1" si="308"/>
        <v>1.4560015972313201</v>
      </c>
      <c r="H877" s="85">
        <f t="shared" ca="1" si="309"/>
        <v>1.4560015972313201</v>
      </c>
      <c r="I877" s="14">
        <f t="shared" ca="1" si="310"/>
        <v>1</v>
      </c>
      <c r="J877" s="13">
        <f t="shared" si="322"/>
        <v>2.75E-2</v>
      </c>
      <c r="K877" s="29">
        <f t="shared" si="311"/>
        <v>45861</v>
      </c>
      <c r="L877" s="2">
        <f t="shared" si="312"/>
        <v>12</v>
      </c>
      <c r="M877" s="17">
        <f t="shared" si="313"/>
        <v>12</v>
      </c>
      <c r="N877" s="12">
        <f t="shared" si="314"/>
        <v>1.001292676</v>
      </c>
      <c r="O877" s="12">
        <f t="shared" ca="1" si="315"/>
        <v>1.001292676</v>
      </c>
      <c r="P877" s="17">
        <f t="shared" si="316"/>
        <v>0</v>
      </c>
      <c r="Q877" s="14">
        <f t="shared" ca="1" si="317"/>
        <v>1.2926759999999999</v>
      </c>
      <c r="R877" s="20">
        <f t="shared" si="320"/>
        <v>0</v>
      </c>
      <c r="S877" s="14">
        <f t="shared" si="324"/>
        <v>0</v>
      </c>
      <c r="T877" s="4" t="str">
        <f t="shared" si="318"/>
        <v>J=</v>
      </c>
      <c r="U877" s="29">
        <f t="shared" si="319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2">
        <f t="shared" si="323"/>
        <v>45880</v>
      </c>
      <c r="B878" s="83" t="str">
        <f t="shared" ca="1" si="305"/>
        <v>n.d</v>
      </c>
      <c r="C878" s="14">
        <f t="shared" si="306"/>
        <v>1000</v>
      </c>
      <c r="D878" s="58">
        <f t="shared" si="321"/>
        <v>45875</v>
      </c>
      <c r="E878" s="56">
        <f ca="1">IF(D878&lt;$B$1,VLOOKUP(D878,[1]DI!$A$4:$B$15000,2,FALSE),0)</f>
        <v>0</v>
      </c>
      <c r="F878" s="14">
        <f t="shared" ca="1" si="307"/>
        <v>1</v>
      </c>
      <c r="G878" s="85">
        <f t="shared" ca="1" si="308"/>
        <v>1.4560015972313201</v>
      </c>
      <c r="H878" s="85">
        <f t="shared" ca="1" si="309"/>
        <v>1.4560015972313201</v>
      </c>
      <c r="I878" s="14">
        <f t="shared" ca="1" si="310"/>
        <v>1</v>
      </c>
      <c r="J878" s="13">
        <f t="shared" si="322"/>
        <v>2.75E-2</v>
      </c>
      <c r="K878" s="29">
        <f t="shared" si="311"/>
        <v>45861</v>
      </c>
      <c r="L878" s="2">
        <f t="shared" si="312"/>
        <v>13</v>
      </c>
      <c r="M878" s="17">
        <f t="shared" si="313"/>
        <v>13</v>
      </c>
      <c r="N878" s="12">
        <f t="shared" si="314"/>
        <v>1.001400474</v>
      </c>
      <c r="O878" s="12">
        <f t="shared" ca="1" si="315"/>
        <v>1.001400474</v>
      </c>
      <c r="P878" s="17">
        <f t="shared" si="316"/>
        <v>0</v>
      </c>
      <c r="Q878" s="14">
        <f t="shared" ca="1" si="317"/>
        <v>1.4004739900000001</v>
      </c>
      <c r="R878" s="20">
        <f t="shared" si="320"/>
        <v>0</v>
      </c>
      <c r="S878" s="14">
        <f t="shared" si="324"/>
        <v>0</v>
      </c>
      <c r="T878" s="4" t="str">
        <f t="shared" si="318"/>
        <v>J=</v>
      </c>
      <c r="U878" s="29">
        <f t="shared" si="319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2">
        <f t="shared" si="323"/>
        <v>45881</v>
      </c>
      <c r="B879" s="83" t="str">
        <f t="shared" ca="1" si="305"/>
        <v>n.d</v>
      </c>
      <c r="C879" s="14">
        <f t="shared" si="306"/>
        <v>1000</v>
      </c>
      <c r="D879" s="58">
        <f t="shared" si="321"/>
        <v>45876</v>
      </c>
      <c r="E879" s="56">
        <f ca="1">IF(D879&lt;$B$1,VLOOKUP(D879,[1]DI!$A$4:$B$15000,2,FALSE),0)</f>
        <v>0</v>
      </c>
      <c r="F879" s="14">
        <f t="shared" ca="1" si="307"/>
        <v>1</v>
      </c>
      <c r="G879" s="85">
        <f t="shared" ca="1" si="308"/>
        <v>1.4560015972313201</v>
      </c>
      <c r="H879" s="85">
        <f t="shared" ca="1" si="309"/>
        <v>1.4560015972313201</v>
      </c>
      <c r="I879" s="14">
        <f t="shared" ca="1" si="310"/>
        <v>1</v>
      </c>
      <c r="J879" s="13">
        <f t="shared" si="322"/>
        <v>2.75E-2</v>
      </c>
      <c r="K879" s="29">
        <f t="shared" si="311"/>
        <v>45861</v>
      </c>
      <c r="L879" s="2">
        <f t="shared" si="312"/>
        <v>14</v>
      </c>
      <c r="M879" s="17">
        <f t="shared" si="313"/>
        <v>14</v>
      </c>
      <c r="N879" s="12">
        <f t="shared" si="314"/>
        <v>1.0015082850000001</v>
      </c>
      <c r="O879" s="12">
        <f t="shared" ca="1" si="315"/>
        <v>1.0015082850000001</v>
      </c>
      <c r="P879" s="17">
        <f t="shared" si="316"/>
        <v>0</v>
      </c>
      <c r="Q879" s="14">
        <f t="shared" ca="1" si="317"/>
        <v>1.5082850000000001</v>
      </c>
      <c r="R879" s="20">
        <f t="shared" si="320"/>
        <v>0</v>
      </c>
      <c r="S879" s="14">
        <f t="shared" si="324"/>
        <v>0</v>
      </c>
      <c r="T879" s="4" t="str">
        <f t="shared" si="318"/>
        <v>J=</v>
      </c>
      <c r="U879" s="29">
        <f t="shared" si="319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2">
        <f t="shared" si="323"/>
        <v>45882</v>
      </c>
      <c r="B880" s="83" t="str">
        <f t="shared" ca="1" si="305"/>
        <v>n.d</v>
      </c>
      <c r="C880" s="14">
        <f t="shared" si="306"/>
        <v>1000</v>
      </c>
      <c r="D880" s="58">
        <f t="shared" si="321"/>
        <v>45877</v>
      </c>
      <c r="E880" s="56">
        <f ca="1">IF(D880&lt;$B$1,VLOOKUP(D880,[1]DI!$A$4:$B$15000,2,FALSE),0)</f>
        <v>0</v>
      </c>
      <c r="F880" s="14">
        <f t="shared" ca="1" si="307"/>
        <v>1</v>
      </c>
      <c r="G880" s="85">
        <f t="shared" ca="1" si="308"/>
        <v>1.4560015972313201</v>
      </c>
      <c r="H880" s="85">
        <f t="shared" ca="1" si="309"/>
        <v>1.4560015972313201</v>
      </c>
      <c r="I880" s="14">
        <f t="shared" ca="1" si="310"/>
        <v>1</v>
      </c>
      <c r="J880" s="13">
        <f t="shared" si="322"/>
        <v>2.75E-2</v>
      </c>
      <c r="K880" s="29">
        <f t="shared" si="311"/>
        <v>45861</v>
      </c>
      <c r="L880" s="2">
        <f t="shared" si="312"/>
        <v>15</v>
      </c>
      <c r="M880" s="17">
        <f t="shared" si="313"/>
        <v>15</v>
      </c>
      <c r="N880" s="12">
        <f t="shared" si="314"/>
        <v>1.001616106</v>
      </c>
      <c r="O880" s="12">
        <f t="shared" ca="1" si="315"/>
        <v>1.001616106</v>
      </c>
      <c r="P880" s="17">
        <f t="shared" si="316"/>
        <v>0</v>
      </c>
      <c r="Q880" s="14">
        <f t="shared" ca="1" si="317"/>
        <v>1.6161059900000001</v>
      </c>
      <c r="R880" s="20">
        <f t="shared" si="320"/>
        <v>0</v>
      </c>
      <c r="S880" s="14">
        <f t="shared" si="324"/>
        <v>0</v>
      </c>
      <c r="T880" s="4" t="str">
        <f t="shared" si="318"/>
        <v>J=</v>
      </c>
      <c r="U880" s="29">
        <f t="shared" si="319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2">
        <f t="shared" si="323"/>
        <v>45883</v>
      </c>
      <c r="B881" s="83" t="str">
        <f t="shared" ca="1" si="305"/>
        <v>n.d</v>
      </c>
      <c r="C881" s="14">
        <f t="shared" si="306"/>
        <v>1000</v>
      </c>
      <c r="D881" s="58">
        <f t="shared" si="321"/>
        <v>45880</v>
      </c>
      <c r="E881" s="56">
        <f ca="1">IF(D881&lt;$B$1,VLOOKUP(D881,[1]DI!$A$4:$B$15000,2,FALSE),0)</f>
        <v>0</v>
      </c>
      <c r="F881" s="14">
        <f t="shared" ca="1" si="307"/>
        <v>1</v>
      </c>
      <c r="G881" s="85">
        <f t="shared" ca="1" si="308"/>
        <v>1.4560015972313201</v>
      </c>
      <c r="H881" s="85">
        <f t="shared" ca="1" si="309"/>
        <v>1.4560015972313201</v>
      </c>
      <c r="I881" s="14">
        <f t="shared" ca="1" si="310"/>
        <v>1</v>
      </c>
      <c r="J881" s="13">
        <f t="shared" si="322"/>
        <v>2.75E-2</v>
      </c>
      <c r="K881" s="29">
        <f t="shared" si="311"/>
        <v>45861</v>
      </c>
      <c r="L881" s="2">
        <f t="shared" si="312"/>
        <v>16</v>
      </c>
      <c r="M881" s="17">
        <f t="shared" si="313"/>
        <v>16</v>
      </c>
      <c r="N881" s="12">
        <f t="shared" si="314"/>
        <v>1.0017239389999999</v>
      </c>
      <c r="O881" s="12">
        <f t="shared" ca="1" si="315"/>
        <v>1.0017239389999999</v>
      </c>
      <c r="P881" s="17">
        <f t="shared" si="316"/>
        <v>0</v>
      </c>
      <c r="Q881" s="14">
        <f t="shared" ca="1" si="317"/>
        <v>1.7239389899999999</v>
      </c>
      <c r="R881" s="20">
        <f t="shared" si="320"/>
        <v>0</v>
      </c>
      <c r="S881" s="14">
        <f t="shared" si="324"/>
        <v>0</v>
      </c>
      <c r="T881" s="4" t="str">
        <f t="shared" si="318"/>
        <v>J=</v>
      </c>
      <c r="U881" s="29">
        <f t="shared" si="319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2">
        <f t="shared" si="323"/>
        <v>45884</v>
      </c>
      <c r="B882" s="83" t="str">
        <f t="shared" ca="1" si="305"/>
        <v>n.d</v>
      </c>
      <c r="C882" s="14">
        <f t="shared" si="306"/>
        <v>1000</v>
      </c>
      <c r="D882" s="58">
        <f t="shared" si="321"/>
        <v>45881</v>
      </c>
      <c r="E882" s="56">
        <f ca="1">IF(D882&lt;$B$1,VLOOKUP(D882,[1]DI!$A$4:$B$15000,2,FALSE),0)</f>
        <v>0</v>
      </c>
      <c r="F882" s="14">
        <f t="shared" ca="1" si="307"/>
        <v>1</v>
      </c>
      <c r="G882" s="85">
        <f t="shared" ca="1" si="308"/>
        <v>1.4560015972313201</v>
      </c>
      <c r="H882" s="85">
        <f t="shared" ca="1" si="309"/>
        <v>1.4560015972313201</v>
      </c>
      <c r="I882" s="14">
        <f t="shared" ca="1" si="310"/>
        <v>1</v>
      </c>
      <c r="J882" s="13">
        <f t="shared" si="322"/>
        <v>2.75E-2</v>
      </c>
      <c r="K882" s="29">
        <f t="shared" si="311"/>
        <v>45861</v>
      </c>
      <c r="L882" s="2">
        <f t="shared" si="312"/>
        <v>17</v>
      </c>
      <c r="M882" s="17">
        <f t="shared" si="313"/>
        <v>17</v>
      </c>
      <c r="N882" s="12">
        <f t="shared" si="314"/>
        <v>1.0018317839999999</v>
      </c>
      <c r="O882" s="12">
        <f t="shared" ca="1" si="315"/>
        <v>1.0018317839999999</v>
      </c>
      <c r="P882" s="17">
        <f t="shared" si="316"/>
        <v>0</v>
      </c>
      <c r="Q882" s="14">
        <f t="shared" ca="1" si="317"/>
        <v>1.8317839899999999</v>
      </c>
      <c r="R882" s="20">
        <f t="shared" si="320"/>
        <v>0</v>
      </c>
      <c r="S882" s="14">
        <f t="shared" si="324"/>
        <v>0</v>
      </c>
      <c r="T882" s="4" t="str">
        <f t="shared" si="318"/>
        <v>J=</v>
      </c>
      <c r="U882" s="29">
        <f t="shared" si="319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2">
        <f t="shared" si="323"/>
        <v>45887</v>
      </c>
      <c r="B883" s="83" t="str">
        <f t="shared" ca="1" si="305"/>
        <v>n.d</v>
      </c>
      <c r="C883" s="14">
        <f t="shared" si="306"/>
        <v>1000</v>
      </c>
      <c r="D883" s="58">
        <f t="shared" si="321"/>
        <v>45882</v>
      </c>
      <c r="E883" s="56">
        <f ca="1">IF(D883&lt;$B$1,VLOOKUP(D883,[1]DI!$A$4:$B$15000,2,FALSE),0)</f>
        <v>0</v>
      </c>
      <c r="F883" s="14">
        <f t="shared" ca="1" si="307"/>
        <v>1</v>
      </c>
      <c r="G883" s="85">
        <f t="shared" ca="1" si="308"/>
        <v>1.4560015972313201</v>
      </c>
      <c r="H883" s="85">
        <f t="shared" ca="1" si="309"/>
        <v>1.4560015972313201</v>
      </c>
      <c r="I883" s="14">
        <f t="shared" ca="1" si="310"/>
        <v>1</v>
      </c>
      <c r="J883" s="13">
        <f t="shared" si="322"/>
        <v>2.75E-2</v>
      </c>
      <c r="K883" s="29">
        <f t="shared" si="311"/>
        <v>45861</v>
      </c>
      <c r="L883" s="2">
        <f t="shared" si="312"/>
        <v>18</v>
      </c>
      <c r="M883" s="17">
        <f t="shared" si="313"/>
        <v>18</v>
      </c>
      <c r="N883" s="12">
        <f t="shared" si="314"/>
        <v>1.0019396410000001</v>
      </c>
      <c r="O883" s="12">
        <f t="shared" ca="1" si="315"/>
        <v>1.0019396410000001</v>
      </c>
      <c r="P883" s="17">
        <f t="shared" si="316"/>
        <v>0</v>
      </c>
      <c r="Q883" s="14">
        <f t="shared" ca="1" si="317"/>
        <v>1.9396409999999999</v>
      </c>
      <c r="R883" s="20">
        <f t="shared" si="320"/>
        <v>0</v>
      </c>
      <c r="S883" s="14">
        <f t="shared" si="324"/>
        <v>0</v>
      </c>
      <c r="T883" s="4" t="str">
        <f t="shared" si="318"/>
        <v>J=</v>
      </c>
      <c r="U883" s="29">
        <f t="shared" si="319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2">
        <f t="shared" si="323"/>
        <v>45888</v>
      </c>
      <c r="B884" s="83" t="str">
        <f t="shared" ca="1" si="305"/>
        <v>n.d</v>
      </c>
      <c r="C884" s="14">
        <f t="shared" si="306"/>
        <v>1000</v>
      </c>
      <c r="D884" s="58">
        <f t="shared" si="321"/>
        <v>45883</v>
      </c>
      <c r="E884" s="56">
        <f ca="1">IF(D884&lt;$B$1,VLOOKUP(D884,[1]DI!$A$4:$B$15000,2,FALSE),0)</f>
        <v>0</v>
      </c>
      <c r="F884" s="14">
        <f t="shared" ca="1" si="307"/>
        <v>1</v>
      </c>
      <c r="G884" s="85">
        <f t="shared" ca="1" si="308"/>
        <v>1.4560015972313201</v>
      </c>
      <c r="H884" s="85">
        <f t="shared" ca="1" si="309"/>
        <v>1.4560015972313201</v>
      </c>
      <c r="I884" s="14">
        <f t="shared" ca="1" si="310"/>
        <v>1</v>
      </c>
      <c r="J884" s="13">
        <f t="shared" si="322"/>
        <v>2.75E-2</v>
      </c>
      <c r="K884" s="29">
        <f t="shared" si="311"/>
        <v>45861</v>
      </c>
      <c r="L884" s="2">
        <f t="shared" si="312"/>
        <v>19</v>
      </c>
      <c r="M884" s="17">
        <f t="shared" si="313"/>
        <v>19</v>
      </c>
      <c r="N884" s="12">
        <f t="shared" si="314"/>
        <v>1.0020475090000001</v>
      </c>
      <c r="O884" s="12">
        <f t="shared" ca="1" si="315"/>
        <v>1.0020475090000001</v>
      </c>
      <c r="P884" s="17">
        <f t="shared" si="316"/>
        <v>0</v>
      </c>
      <c r="Q884" s="14">
        <f t="shared" ca="1" si="317"/>
        <v>2.0475089999999998</v>
      </c>
      <c r="R884" s="20">
        <f t="shared" si="320"/>
        <v>0</v>
      </c>
      <c r="S884" s="14">
        <f t="shared" si="324"/>
        <v>0</v>
      </c>
      <c r="T884" s="4" t="str">
        <f t="shared" si="318"/>
        <v>J=</v>
      </c>
      <c r="U884" s="29">
        <f t="shared" si="319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2">
        <f t="shared" si="323"/>
        <v>45889</v>
      </c>
      <c r="B885" s="83" t="str">
        <f t="shared" ref="B885:B948" ca="1" si="325">IF(A885&lt;=TODAY(),C885+Q885,IF(AND(A885&gt;TODAY(),A885&lt;=$B$1),IF(VLOOKUP(TODAY(),$A$10:$E$5000,4,FALSE)=0,"n.d",C885+Q885),"n.d"))</f>
        <v>n.d</v>
      </c>
      <c r="C885" s="14">
        <f t="shared" ref="C885:C948" si="326">(C884-S884)</f>
        <v>1000</v>
      </c>
      <c r="D885" s="58">
        <f t="shared" si="321"/>
        <v>45884</v>
      </c>
      <c r="E885" s="56">
        <f ca="1">IF(D885&lt;$B$1,VLOOKUP(D885,[1]DI!$A$4:$B$15000,2,FALSE),0)</f>
        <v>0</v>
      </c>
      <c r="F885" s="14">
        <f t="shared" ref="F885:F948" ca="1" si="327">ROUND(1+ROUND(((1+E885)^(1/252))-1,8),16)</f>
        <v>1</v>
      </c>
      <c r="G885" s="85">
        <f t="shared" ref="G885:G948" ca="1" si="328">ROUND(F884*G884,16)</f>
        <v>1.4560015972313201</v>
      </c>
      <c r="H885" s="85">
        <f t="shared" ref="H885:H948" ca="1" si="329">IF(P884&gt;0,G884,H884)</f>
        <v>1.4560015972313201</v>
      </c>
      <c r="I885" s="14">
        <f t="shared" ref="I885:I948" ca="1" si="330">ROUND(G885/H885,8)</f>
        <v>1</v>
      </c>
      <c r="J885" s="13">
        <f t="shared" si="322"/>
        <v>2.75E-2</v>
      </c>
      <c r="K885" s="29">
        <f t="shared" ref="K885:K948" si="331">IF(P884&gt;0,VLOOKUP(P884,X$12:AH$150,2),K884)</f>
        <v>45861</v>
      </c>
      <c r="L885" s="2">
        <f t="shared" ref="L885:L948" si="332">IF(A885&gt;K885,IF(NETWORKDAYS(K885,A885,$X$160:$X$544)-1=0,1,NETWORKDAYS(K885,A885,$X$160:$X$544)-1),0)</f>
        <v>20</v>
      </c>
      <c r="M885" s="17">
        <f t="shared" ref="M885:M948" si="333">IF(AND(L885=1,L884=1),1,IF(L885&gt;0,IF(L885=L884,L885+1,L885),0))</f>
        <v>20</v>
      </c>
      <c r="N885" s="12">
        <f t="shared" ref="N885:N948" si="334">ROUND((J885+1)^(M885/252),9)</f>
        <v>1.002155388</v>
      </c>
      <c r="O885" s="12">
        <f t="shared" ref="O885:O948" ca="1" si="335">ROUND(I885*N885,9)</f>
        <v>1.002155388</v>
      </c>
      <c r="P885" s="17">
        <f t="shared" ref="P885:P948" si="336">IF(VLOOKUP(A885,Y$12:AF$150,8)=VLOOKUP(A884,Y$12:AF$150,8),0,VLOOKUP(A885,Y$12:AF$150,8))</f>
        <v>0</v>
      </c>
      <c r="Q885" s="14">
        <f t="shared" ref="Q885:Q948" ca="1" si="337">TRUNC(((O885-1)*C885),8)</f>
        <v>2.1553879999999999</v>
      </c>
      <c r="R885" s="20">
        <f t="shared" si="320"/>
        <v>0</v>
      </c>
      <c r="S885" s="14">
        <f t="shared" si="324"/>
        <v>0</v>
      </c>
      <c r="T885" s="4" t="str">
        <f t="shared" ref="T885:T948" si="338">IF(P884&gt;0,VLOOKUP(P884,X$12:AH$150,10),T884)</f>
        <v>J=</v>
      </c>
      <c r="U885" s="29">
        <f t="shared" ref="U885:U948" si="339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2">
        <f t="shared" si="323"/>
        <v>45890</v>
      </c>
      <c r="B886" s="83" t="str">
        <f t="shared" ca="1" si="325"/>
        <v>n.d</v>
      </c>
      <c r="C886" s="14">
        <f t="shared" si="326"/>
        <v>1000</v>
      </c>
      <c r="D886" s="58">
        <f t="shared" si="321"/>
        <v>45887</v>
      </c>
      <c r="E886" s="56">
        <f ca="1">IF(D886&lt;$B$1,VLOOKUP(D886,[1]DI!$A$4:$B$15000,2,FALSE),0)</f>
        <v>0</v>
      </c>
      <c r="F886" s="14">
        <f t="shared" ca="1" si="327"/>
        <v>1</v>
      </c>
      <c r="G886" s="85">
        <f t="shared" ca="1" si="328"/>
        <v>1.4560015972313201</v>
      </c>
      <c r="H886" s="85">
        <f t="shared" ca="1" si="329"/>
        <v>1.4560015972313201</v>
      </c>
      <c r="I886" s="14">
        <f t="shared" ca="1" si="330"/>
        <v>1</v>
      </c>
      <c r="J886" s="13">
        <f t="shared" si="322"/>
        <v>2.75E-2</v>
      </c>
      <c r="K886" s="29">
        <f t="shared" si="331"/>
        <v>45861</v>
      </c>
      <c r="L886" s="2">
        <f t="shared" si="332"/>
        <v>21</v>
      </c>
      <c r="M886" s="17">
        <f t="shared" si="333"/>
        <v>21</v>
      </c>
      <c r="N886" s="12">
        <f t="shared" si="334"/>
        <v>1.00226328</v>
      </c>
      <c r="O886" s="12">
        <f t="shared" ca="1" si="335"/>
        <v>1.00226328</v>
      </c>
      <c r="P886" s="17">
        <f t="shared" si="336"/>
        <v>0</v>
      </c>
      <c r="Q886" s="14">
        <f t="shared" ca="1" si="337"/>
        <v>2.26327999</v>
      </c>
      <c r="R886" s="20">
        <f t="shared" si="320"/>
        <v>0</v>
      </c>
      <c r="S886" s="14">
        <f t="shared" si="324"/>
        <v>0</v>
      </c>
      <c r="T886" s="4" t="str">
        <f t="shared" si="338"/>
        <v>J=</v>
      </c>
      <c r="U886" s="29">
        <f t="shared" si="339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2">
        <f t="shared" si="323"/>
        <v>45891</v>
      </c>
      <c r="B887" s="83" t="str">
        <f t="shared" ca="1" si="325"/>
        <v>n.d</v>
      </c>
      <c r="C887" s="14">
        <f t="shared" si="326"/>
        <v>1000</v>
      </c>
      <c r="D887" s="58">
        <f t="shared" si="321"/>
        <v>45888</v>
      </c>
      <c r="E887" s="56">
        <f ca="1">IF(D887&lt;$B$1,VLOOKUP(D887,[1]DI!$A$4:$B$15000,2,FALSE),0)</f>
        <v>0</v>
      </c>
      <c r="F887" s="14">
        <f t="shared" ca="1" si="327"/>
        <v>1</v>
      </c>
      <c r="G887" s="85">
        <f t="shared" ca="1" si="328"/>
        <v>1.4560015972313201</v>
      </c>
      <c r="H887" s="85">
        <f t="shared" ca="1" si="329"/>
        <v>1.4560015972313201</v>
      </c>
      <c r="I887" s="14">
        <f t="shared" ca="1" si="330"/>
        <v>1</v>
      </c>
      <c r="J887" s="13">
        <f t="shared" si="322"/>
        <v>2.75E-2</v>
      </c>
      <c r="K887" s="29">
        <f t="shared" si="331"/>
        <v>45861</v>
      </c>
      <c r="L887" s="2">
        <f t="shared" si="332"/>
        <v>22</v>
      </c>
      <c r="M887" s="17">
        <f t="shared" si="333"/>
        <v>22</v>
      </c>
      <c r="N887" s="12">
        <f t="shared" si="334"/>
        <v>1.0023711829999999</v>
      </c>
      <c r="O887" s="12">
        <f t="shared" ca="1" si="335"/>
        <v>1.0023711829999999</v>
      </c>
      <c r="P887" s="17">
        <f t="shared" si="336"/>
        <v>42</v>
      </c>
      <c r="Q887" s="14">
        <f t="shared" ca="1" si="337"/>
        <v>2.3711829899999999</v>
      </c>
      <c r="R887" s="20">
        <f t="shared" si="320"/>
        <v>0</v>
      </c>
      <c r="S887" s="14">
        <f t="shared" si="324"/>
        <v>0</v>
      </c>
      <c r="T887" s="4" t="str">
        <f t="shared" si="338"/>
        <v>J=</v>
      </c>
      <c r="U887" s="29">
        <f t="shared" si="339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2">
        <f t="shared" si="323"/>
        <v>45894</v>
      </c>
      <c r="B888" s="83" t="str">
        <f t="shared" ca="1" si="325"/>
        <v>n.d</v>
      </c>
      <c r="C888" s="14">
        <f t="shared" si="326"/>
        <v>1000</v>
      </c>
      <c r="D888" s="58">
        <f t="shared" si="321"/>
        <v>45889</v>
      </c>
      <c r="E888" s="56">
        <f ca="1">IF(D888&lt;$B$1,VLOOKUP(D888,[1]DI!$A$4:$B$15000,2,FALSE),0)</f>
        <v>0</v>
      </c>
      <c r="F888" s="14">
        <f t="shared" ca="1" si="327"/>
        <v>1</v>
      </c>
      <c r="G888" s="85">
        <f t="shared" ca="1" si="328"/>
        <v>1.4560015972313201</v>
      </c>
      <c r="H888" s="85">
        <f t="shared" ca="1" si="329"/>
        <v>1.4560015972313201</v>
      </c>
      <c r="I888" s="14">
        <f t="shared" ca="1" si="330"/>
        <v>1</v>
      </c>
      <c r="J888" s="13">
        <f t="shared" si="322"/>
        <v>2.75E-2</v>
      </c>
      <c r="K888" s="29">
        <f t="shared" si="331"/>
        <v>45891</v>
      </c>
      <c r="L888" s="2">
        <f t="shared" si="332"/>
        <v>1</v>
      </c>
      <c r="M888" s="17">
        <f t="shared" si="333"/>
        <v>1</v>
      </c>
      <c r="N888" s="12">
        <f t="shared" si="334"/>
        <v>1.000107659</v>
      </c>
      <c r="O888" s="12">
        <f t="shared" ca="1" si="335"/>
        <v>1.000107659</v>
      </c>
      <c r="P888" s="17">
        <f t="shared" si="336"/>
        <v>0</v>
      </c>
      <c r="Q888" s="14">
        <f t="shared" ca="1" si="337"/>
        <v>0.10765899</v>
      </c>
      <c r="R888" s="20">
        <f t="shared" si="320"/>
        <v>0</v>
      </c>
      <c r="S888" s="14">
        <f t="shared" si="324"/>
        <v>0</v>
      </c>
      <c r="T888" s="4" t="str">
        <f t="shared" si="338"/>
        <v>J=</v>
      </c>
      <c r="U888" s="29">
        <f t="shared" si="339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2">
        <f t="shared" si="323"/>
        <v>45895</v>
      </c>
      <c r="B889" s="83" t="str">
        <f t="shared" ca="1" si="325"/>
        <v>n.d</v>
      </c>
      <c r="C889" s="14">
        <f t="shared" si="326"/>
        <v>1000</v>
      </c>
      <c r="D889" s="58">
        <f t="shared" si="321"/>
        <v>45890</v>
      </c>
      <c r="E889" s="56">
        <f ca="1">IF(D889&lt;$B$1,VLOOKUP(D889,[1]DI!$A$4:$B$15000,2,FALSE),0)</f>
        <v>0</v>
      </c>
      <c r="F889" s="14">
        <f t="shared" ca="1" si="327"/>
        <v>1</v>
      </c>
      <c r="G889" s="85">
        <f t="shared" ca="1" si="328"/>
        <v>1.4560015972313201</v>
      </c>
      <c r="H889" s="85">
        <f t="shared" ca="1" si="329"/>
        <v>1.4560015972313201</v>
      </c>
      <c r="I889" s="14">
        <f t="shared" ca="1" si="330"/>
        <v>1</v>
      </c>
      <c r="J889" s="13">
        <f t="shared" si="322"/>
        <v>2.75E-2</v>
      </c>
      <c r="K889" s="29">
        <f t="shared" si="331"/>
        <v>45891</v>
      </c>
      <c r="L889" s="2">
        <f t="shared" si="332"/>
        <v>2</v>
      </c>
      <c r="M889" s="17">
        <f t="shared" si="333"/>
        <v>2</v>
      </c>
      <c r="N889" s="12">
        <f t="shared" si="334"/>
        <v>1.0002153300000001</v>
      </c>
      <c r="O889" s="12">
        <f t="shared" ca="1" si="335"/>
        <v>1.0002153300000001</v>
      </c>
      <c r="P889" s="17">
        <f t="shared" si="336"/>
        <v>0</v>
      </c>
      <c r="Q889" s="14">
        <f t="shared" ca="1" si="337"/>
        <v>0.21532999999999999</v>
      </c>
      <c r="R889" s="20">
        <f t="shared" si="320"/>
        <v>0</v>
      </c>
      <c r="S889" s="14">
        <f t="shared" si="324"/>
        <v>0</v>
      </c>
      <c r="T889" s="4" t="str">
        <f t="shared" si="338"/>
        <v>J=</v>
      </c>
      <c r="U889" s="29">
        <f t="shared" si="339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2">
        <f t="shared" si="323"/>
        <v>45896</v>
      </c>
      <c r="B890" s="83" t="str">
        <f t="shared" ca="1" si="325"/>
        <v>n.d</v>
      </c>
      <c r="C890" s="14">
        <f t="shared" si="326"/>
        <v>1000</v>
      </c>
      <c r="D890" s="58">
        <f t="shared" si="321"/>
        <v>45891</v>
      </c>
      <c r="E890" s="56">
        <f ca="1">IF(D890&lt;$B$1,VLOOKUP(D890,[1]DI!$A$4:$B$15000,2,FALSE),0)</f>
        <v>0</v>
      </c>
      <c r="F890" s="14">
        <f t="shared" ca="1" si="327"/>
        <v>1</v>
      </c>
      <c r="G890" s="85">
        <f t="shared" ca="1" si="328"/>
        <v>1.4560015972313201</v>
      </c>
      <c r="H890" s="85">
        <f t="shared" ca="1" si="329"/>
        <v>1.4560015972313201</v>
      </c>
      <c r="I890" s="14">
        <f t="shared" ca="1" si="330"/>
        <v>1</v>
      </c>
      <c r="J890" s="13">
        <f t="shared" si="322"/>
        <v>2.75E-2</v>
      </c>
      <c r="K890" s="29">
        <f t="shared" si="331"/>
        <v>45891</v>
      </c>
      <c r="L890" s="2">
        <f t="shared" si="332"/>
        <v>3</v>
      </c>
      <c r="M890" s="17">
        <f t="shared" si="333"/>
        <v>3</v>
      </c>
      <c r="N890" s="12">
        <f t="shared" si="334"/>
        <v>1.000323012</v>
      </c>
      <c r="O890" s="12">
        <f t="shared" ca="1" si="335"/>
        <v>1.000323012</v>
      </c>
      <c r="P890" s="17">
        <f t="shared" si="336"/>
        <v>0</v>
      </c>
      <c r="Q890" s="14">
        <f t="shared" ca="1" si="337"/>
        <v>0.32301199000000003</v>
      </c>
      <c r="R890" s="20">
        <f t="shared" si="320"/>
        <v>0</v>
      </c>
      <c r="S890" s="14">
        <f t="shared" si="324"/>
        <v>0</v>
      </c>
      <c r="T890" s="4" t="str">
        <f t="shared" si="338"/>
        <v>J=</v>
      </c>
      <c r="U890" s="29">
        <f t="shared" si="339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2">
        <f t="shared" si="323"/>
        <v>45897</v>
      </c>
      <c r="B891" s="83" t="str">
        <f t="shared" ca="1" si="325"/>
        <v>n.d</v>
      </c>
      <c r="C891" s="14">
        <f t="shared" si="326"/>
        <v>1000</v>
      </c>
      <c r="D891" s="58">
        <f t="shared" si="321"/>
        <v>45894</v>
      </c>
      <c r="E891" s="56">
        <f ca="1">IF(D891&lt;$B$1,VLOOKUP(D891,[1]DI!$A$4:$B$15000,2,FALSE),0)</f>
        <v>0</v>
      </c>
      <c r="F891" s="14">
        <f t="shared" ca="1" si="327"/>
        <v>1</v>
      </c>
      <c r="G891" s="85">
        <f t="shared" ca="1" si="328"/>
        <v>1.4560015972313201</v>
      </c>
      <c r="H891" s="85">
        <f t="shared" ca="1" si="329"/>
        <v>1.4560015972313201</v>
      </c>
      <c r="I891" s="14">
        <f t="shared" ca="1" si="330"/>
        <v>1</v>
      </c>
      <c r="J891" s="13">
        <f t="shared" si="322"/>
        <v>2.75E-2</v>
      </c>
      <c r="K891" s="29">
        <f t="shared" si="331"/>
        <v>45891</v>
      </c>
      <c r="L891" s="2">
        <f t="shared" si="332"/>
        <v>4</v>
      </c>
      <c r="M891" s="17">
        <f t="shared" si="333"/>
        <v>4</v>
      </c>
      <c r="N891" s="12">
        <f t="shared" si="334"/>
        <v>1.0004307059999999</v>
      </c>
      <c r="O891" s="12">
        <f t="shared" ca="1" si="335"/>
        <v>1.0004307059999999</v>
      </c>
      <c r="P891" s="17">
        <f t="shared" si="336"/>
        <v>0</v>
      </c>
      <c r="Q891" s="14">
        <f t="shared" ca="1" si="337"/>
        <v>0.43070598999999998</v>
      </c>
      <c r="R891" s="20">
        <f t="shared" si="320"/>
        <v>0</v>
      </c>
      <c r="S891" s="14">
        <f t="shared" si="324"/>
        <v>0</v>
      </c>
      <c r="T891" s="4" t="str">
        <f t="shared" si="338"/>
        <v>J=</v>
      </c>
      <c r="U891" s="29">
        <f t="shared" si="339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2">
        <f t="shared" si="323"/>
        <v>45898</v>
      </c>
      <c r="B892" s="83" t="str">
        <f t="shared" ca="1" si="325"/>
        <v>n.d</v>
      </c>
      <c r="C892" s="14">
        <f t="shared" si="326"/>
        <v>1000</v>
      </c>
      <c r="D892" s="58">
        <f t="shared" si="321"/>
        <v>45895</v>
      </c>
      <c r="E892" s="56">
        <f ca="1">IF(D892&lt;$B$1,VLOOKUP(D892,[1]DI!$A$4:$B$15000,2,FALSE),0)</f>
        <v>0</v>
      </c>
      <c r="F892" s="14">
        <f t="shared" ca="1" si="327"/>
        <v>1</v>
      </c>
      <c r="G892" s="85">
        <f t="shared" ca="1" si="328"/>
        <v>1.4560015972313201</v>
      </c>
      <c r="H892" s="85">
        <f t="shared" ca="1" si="329"/>
        <v>1.4560015972313201</v>
      </c>
      <c r="I892" s="14">
        <f t="shared" ca="1" si="330"/>
        <v>1</v>
      </c>
      <c r="J892" s="13">
        <f t="shared" si="322"/>
        <v>2.75E-2</v>
      </c>
      <c r="K892" s="29">
        <f t="shared" si="331"/>
        <v>45891</v>
      </c>
      <c r="L892" s="2">
        <f t="shared" si="332"/>
        <v>5</v>
      </c>
      <c r="M892" s="17">
        <f t="shared" si="333"/>
        <v>5</v>
      </c>
      <c r="N892" s="12">
        <f t="shared" si="334"/>
        <v>1.000538412</v>
      </c>
      <c r="O892" s="12">
        <f t="shared" ca="1" si="335"/>
        <v>1.000538412</v>
      </c>
      <c r="P892" s="17">
        <f t="shared" si="336"/>
        <v>0</v>
      </c>
      <c r="Q892" s="14">
        <f t="shared" ca="1" si="337"/>
        <v>0.538412</v>
      </c>
      <c r="R892" s="20">
        <f t="shared" si="320"/>
        <v>0</v>
      </c>
      <c r="S892" s="14">
        <f t="shared" si="324"/>
        <v>0</v>
      </c>
      <c r="T892" s="4" t="str">
        <f t="shared" si="338"/>
        <v>J=</v>
      </c>
      <c r="U892" s="29">
        <f t="shared" si="339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2">
        <f t="shared" si="323"/>
        <v>45901</v>
      </c>
      <c r="B893" s="83" t="str">
        <f t="shared" ca="1" si="325"/>
        <v>n.d</v>
      </c>
      <c r="C893" s="14">
        <f t="shared" si="326"/>
        <v>1000</v>
      </c>
      <c r="D893" s="58">
        <f t="shared" si="321"/>
        <v>45896</v>
      </c>
      <c r="E893" s="56">
        <f ca="1">IF(D893&lt;$B$1,VLOOKUP(D893,[1]DI!$A$4:$B$15000,2,FALSE),0)</f>
        <v>0</v>
      </c>
      <c r="F893" s="14">
        <f t="shared" ca="1" si="327"/>
        <v>1</v>
      </c>
      <c r="G893" s="85">
        <f t="shared" ca="1" si="328"/>
        <v>1.4560015972313201</v>
      </c>
      <c r="H893" s="85">
        <f t="shared" ca="1" si="329"/>
        <v>1.4560015972313201</v>
      </c>
      <c r="I893" s="14">
        <f t="shared" ca="1" si="330"/>
        <v>1</v>
      </c>
      <c r="J893" s="13">
        <f t="shared" si="322"/>
        <v>2.75E-2</v>
      </c>
      <c r="K893" s="29">
        <f t="shared" si="331"/>
        <v>45891</v>
      </c>
      <c r="L893" s="2">
        <f t="shared" si="332"/>
        <v>6</v>
      </c>
      <c r="M893" s="17">
        <f t="shared" si="333"/>
        <v>6</v>
      </c>
      <c r="N893" s="12">
        <f t="shared" si="334"/>
        <v>1.0006461289999999</v>
      </c>
      <c r="O893" s="12">
        <f t="shared" ca="1" si="335"/>
        <v>1.0006461289999999</v>
      </c>
      <c r="P893" s="17">
        <f t="shared" si="336"/>
        <v>0</v>
      </c>
      <c r="Q893" s="14">
        <f t="shared" ca="1" si="337"/>
        <v>0.64612899000000001</v>
      </c>
      <c r="R893" s="20">
        <f t="shared" si="320"/>
        <v>0</v>
      </c>
      <c r="S893" s="14">
        <f t="shared" si="324"/>
        <v>0</v>
      </c>
      <c r="T893" s="4" t="str">
        <f t="shared" si="338"/>
        <v>J=</v>
      </c>
      <c r="U893" s="29">
        <f t="shared" si="339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2">
        <f t="shared" si="323"/>
        <v>45902</v>
      </c>
      <c r="B894" s="83" t="str">
        <f t="shared" ca="1" si="325"/>
        <v>n.d</v>
      </c>
      <c r="C894" s="14">
        <f t="shared" si="326"/>
        <v>1000</v>
      </c>
      <c r="D894" s="58">
        <f t="shared" si="321"/>
        <v>45897</v>
      </c>
      <c r="E894" s="56">
        <f ca="1">IF(D894&lt;$B$1,VLOOKUP(D894,[1]DI!$A$4:$B$15000,2,FALSE),0)</f>
        <v>0</v>
      </c>
      <c r="F894" s="14">
        <f t="shared" ca="1" si="327"/>
        <v>1</v>
      </c>
      <c r="G894" s="85">
        <f t="shared" ca="1" si="328"/>
        <v>1.4560015972313201</v>
      </c>
      <c r="H894" s="85">
        <f t="shared" ca="1" si="329"/>
        <v>1.4560015972313201</v>
      </c>
      <c r="I894" s="14">
        <f t="shared" ca="1" si="330"/>
        <v>1</v>
      </c>
      <c r="J894" s="13">
        <f t="shared" si="322"/>
        <v>2.75E-2</v>
      </c>
      <c r="K894" s="29">
        <f t="shared" si="331"/>
        <v>45891</v>
      </c>
      <c r="L894" s="2">
        <f t="shared" si="332"/>
        <v>7</v>
      </c>
      <c r="M894" s="17">
        <f t="shared" si="333"/>
        <v>7</v>
      </c>
      <c r="N894" s="12">
        <f t="shared" si="334"/>
        <v>1.0007538579999999</v>
      </c>
      <c r="O894" s="12">
        <f t="shared" ca="1" si="335"/>
        <v>1.0007538579999999</v>
      </c>
      <c r="P894" s="17">
        <f t="shared" si="336"/>
        <v>0</v>
      </c>
      <c r="Q894" s="14">
        <f t="shared" ca="1" si="337"/>
        <v>0.75385798999999998</v>
      </c>
      <c r="R894" s="20">
        <f t="shared" si="320"/>
        <v>0</v>
      </c>
      <c r="S894" s="14">
        <f t="shared" si="324"/>
        <v>0</v>
      </c>
      <c r="T894" s="4" t="str">
        <f t="shared" si="338"/>
        <v>J=</v>
      </c>
      <c r="U894" s="29">
        <f t="shared" si="339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2">
        <f t="shared" si="323"/>
        <v>45903</v>
      </c>
      <c r="B895" s="83" t="str">
        <f t="shared" ca="1" si="325"/>
        <v>n.d</v>
      </c>
      <c r="C895" s="14">
        <f t="shared" si="326"/>
        <v>1000</v>
      </c>
      <c r="D895" s="58">
        <f t="shared" si="321"/>
        <v>45898</v>
      </c>
      <c r="E895" s="56">
        <f ca="1">IF(D895&lt;$B$1,VLOOKUP(D895,[1]DI!$A$4:$B$15000,2,FALSE),0)</f>
        <v>0</v>
      </c>
      <c r="F895" s="14">
        <f t="shared" ca="1" si="327"/>
        <v>1</v>
      </c>
      <c r="G895" s="85">
        <f t="shared" ca="1" si="328"/>
        <v>1.4560015972313201</v>
      </c>
      <c r="H895" s="85">
        <f t="shared" ca="1" si="329"/>
        <v>1.4560015972313201</v>
      </c>
      <c r="I895" s="14">
        <f t="shared" ca="1" si="330"/>
        <v>1</v>
      </c>
      <c r="J895" s="13">
        <f t="shared" si="322"/>
        <v>2.75E-2</v>
      </c>
      <c r="K895" s="29">
        <f t="shared" si="331"/>
        <v>45891</v>
      </c>
      <c r="L895" s="2">
        <f t="shared" si="332"/>
        <v>8</v>
      </c>
      <c r="M895" s="17">
        <f t="shared" si="333"/>
        <v>8</v>
      </c>
      <c r="N895" s="12">
        <f t="shared" si="334"/>
        <v>1.000861598</v>
      </c>
      <c r="O895" s="12">
        <f t="shared" ca="1" si="335"/>
        <v>1.000861598</v>
      </c>
      <c r="P895" s="17">
        <f t="shared" si="336"/>
        <v>0</v>
      </c>
      <c r="Q895" s="14">
        <f t="shared" ca="1" si="337"/>
        <v>0.86159799000000004</v>
      </c>
      <c r="R895" s="20">
        <f t="shared" si="320"/>
        <v>0</v>
      </c>
      <c r="S895" s="14">
        <f t="shared" si="324"/>
        <v>0</v>
      </c>
      <c r="T895" s="4" t="str">
        <f t="shared" si="338"/>
        <v>J=</v>
      </c>
      <c r="U895" s="29">
        <f t="shared" si="339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2">
        <f t="shared" si="323"/>
        <v>45904</v>
      </c>
      <c r="B896" s="83" t="str">
        <f t="shared" ca="1" si="325"/>
        <v>n.d</v>
      </c>
      <c r="C896" s="14">
        <f t="shared" si="326"/>
        <v>1000</v>
      </c>
      <c r="D896" s="58">
        <f t="shared" si="321"/>
        <v>45901</v>
      </c>
      <c r="E896" s="56">
        <f ca="1">IF(D896&lt;$B$1,VLOOKUP(D896,[1]DI!$A$4:$B$15000,2,FALSE),0)</f>
        <v>0</v>
      </c>
      <c r="F896" s="14">
        <f t="shared" ca="1" si="327"/>
        <v>1</v>
      </c>
      <c r="G896" s="85">
        <f t="shared" ca="1" si="328"/>
        <v>1.4560015972313201</v>
      </c>
      <c r="H896" s="85">
        <f t="shared" ca="1" si="329"/>
        <v>1.4560015972313201</v>
      </c>
      <c r="I896" s="14">
        <f t="shared" ca="1" si="330"/>
        <v>1</v>
      </c>
      <c r="J896" s="13">
        <f t="shared" si="322"/>
        <v>2.75E-2</v>
      </c>
      <c r="K896" s="29">
        <f t="shared" si="331"/>
        <v>45891</v>
      </c>
      <c r="L896" s="2">
        <f t="shared" si="332"/>
        <v>9</v>
      </c>
      <c r="M896" s="17">
        <f t="shared" si="333"/>
        <v>9</v>
      </c>
      <c r="N896" s="12">
        <f t="shared" si="334"/>
        <v>1.0009693500000001</v>
      </c>
      <c r="O896" s="12">
        <f t="shared" ca="1" si="335"/>
        <v>1.0009693500000001</v>
      </c>
      <c r="P896" s="17">
        <f t="shared" si="336"/>
        <v>0</v>
      </c>
      <c r="Q896" s="14">
        <f t="shared" ca="1" si="337"/>
        <v>0.96935000000000004</v>
      </c>
      <c r="R896" s="20">
        <f t="shared" si="320"/>
        <v>0</v>
      </c>
      <c r="S896" s="14">
        <f t="shared" si="324"/>
        <v>0</v>
      </c>
      <c r="T896" s="4" t="str">
        <f t="shared" si="338"/>
        <v>J=</v>
      </c>
      <c r="U896" s="29">
        <f t="shared" si="339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2">
        <f t="shared" si="323"/>
        <v>45905</v>
      </c>
      <c r="B897" s="83" t="str">
        <f t="shared" ca="1" si="325"/>
        <v>n.d</v>
      </c>
      <c r="C897" s="14">
        <f t="shared" si="326"/>
        <v>1000</v>
      </c>
      <c r="D897" s="58">
        <f t="shared" si="321"/>
        <v>45902</v>
      </c>
      <c r="E897" s="56">
        <f ca="1">IF(D897&lt;$B$1,VLOOKUP(D897,[1]DI!$A$4:$B$15000,2,FALSE),0)</f>
        <v>0</v>
      </c>
      <c r="F897" s="14">
        <f t="shared" ca="1" si="327"/>
        <v>1</v>
      </c>
      <c r="G897" s="85">
        <f t="shared" ca="1" si="328"/>
        <v>1.4560015972313201</v>
      </c>
      <c r="H897" s="85">
        <f t="shared" ca="1" si="329"/>
        <v>1.4560015972313201</v>
      </c>
      <c r="I897" s="14">
        <f t="shared" ca="1" si="330"/>
        <v>1</v>
      </c>
      <c r="J897" s="13">
        <f t="shared" si="322"/>
        <v>2.75E-2</v>
      </c>
      <c r="K897" s="29">
        <f t="shared" si="331"/>
        <v>45891</v>
      </c>
      <c r="L897" s="2">
        <f t="shared" si="332"/>
        <v>10</v>
      </c>
      <c r="M897" s="17">
        <f t="shared" si="333"/>
        <v>10</v>
      </c>
      <c r="N897" s="12">
        <f t="shared" si="334"/>
        <v>1.0010771140000001</v>
      </c>
      <c r="O897" s="12">
        <f t="shared" ca="1" si="335"/>
        <v>1.0010771140000001</v>
      </c>
      <c r="P897" s="17">
        <f t="shared" si="336"/>
        <v>0</v>
      </c>
      <c r="Q897" s="14">
        <f t="shared" ca="1" si="337"/>
        <v>1.0771139999999999</v>
      </c>
      <c r="R897" s="20">
        <f t="shared" si="320"/>
        <v>0</v>
      </c>
      <c r="S897" s="14">
        <f t="shared" si="324"/>
        <v>0</v>
      </c>
      <c r="T897" s="4" t="str">
        <f t="shared" si="338"/>
        <v>J=</v>
      </c>
      <c r="U897" s="29">
        <f t="shared" si="339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2">
        <f t="shared" si="323"/>
        <v>45908</v>
      </c>
      <c r="B898" s="83" t="str">
        <f t="shared" ca="1" si="325"/>
        <v>n.d</v>
      </c>
      <c r="C898" s="14">
        <f t="shared" si="326"/>
        <v>1000</v>
      </c>
      <c r="D898" s="58">
        <f t="shared" si="321"/>
        <v>45903</v>
      </c>
      <c r="E898" s="56">
        <f ca="1">IF(D898&lt;$B$1,VLOOKUP(D898,[1]DI!$A$4:$B$15000,2,FALSE),0)</f>
        <v>0</v>
      </c>
      <c r="F898" s="14">
        <f t="shared" ca="1" si="327"/>
        <v>1</v>
      </c>
      <c r="G898" s="85">
        <f t="shared" ca="1" si="328"/>
        <v>1.4560015972313201</v>
      </c>
      <c r="H898" s="85">
        <f t="shared" ca="1" si="329"/>
        <v>1.4560015972313201</v>
      </c>
      <c r="I898" s="14">
        <f t="shared" ca="1" si="330"/>
        <v>1</v>
      </c>
      <c r="J898" s="13">
        <f t="shared" si="322"/>
        <v>2.75E-2</v>
      </c>
      <c r="K898" s="29">
        <f t="shared" si="331"/>
        <v>45891</v>
      </c>
      <c r="L898" s="2">
        <f t="shared" si="332"/>
        <v>11</v>
      </c>
      <c r="M898" s="17">
        <f t="shared" si="333"/>
        <v>11</v>
      </c>
      <c r="N898" s="12">
        <f t="shared" si="334"/>
        <v>1.0011848889999999</v>
      </c>
      <c r="O898" s="12">
        <f t="shared" ca="1" si="335"/>
        <v>1.0011848889999999</v>
      </c>
      <c r="P898" s="17">
        <f t="shared" si="336"/>
        <v>0</v>
      </c>
      <c r="Q898" s="14">
        <f t="shared" ca="1" si="337"/>
        <v>1.1848889899999999</v>
      </c>
      <c r="R898" s="20">
        <f t="shared" si="320"/>
        <v>0</v>
      </c>
      <c r="S898" s="14">
        <f t="shared" si="324"/>
        <v>0</v>
      </c>
      <c r="T898" s="4" t="str">
        <f t="shared" si="338"/>
        <v>J=</v>
      </c>
      <c r="U898" s="29">
        <f t="shared" si="339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2">
        <f t="shared" si="323"/>
        <v>45909</v>
      </c>
      <c r="B899" s="83" t="str">
        <f t="shared" ca="1" si="325"/>
        <v>n.d</v>
      </c>
      <c r="C899" s="14">
        <f t="shared" si="326"/>
        <v>1000</v>
      </c>
      <c r="D899" s="58">
        <f t="shared" si="321"/>
        <v>45904</v>
      </c>
      <c r="E899" s="56">
        <f ca="1">IF(D899&lt;$B$1,VLOOKUP(D899,[1]DI!$A$4:$B$15000,2,FALSE),0)</f>
        <v>0</v>
      </c>
      <c r="F899" s="14">
        <f t="shared" ca="1" si="327"/>
        <v>1</v>
      </c>
      <c r="G899" s="85">
        <f t="shared" ca="1" si="328"/>
        <v>1.4560015972313201</v>
      </c>
      <c r="H899" s="85">
        <f t="shared" ca="1" si="329"/>
        <v>1.4560015972313201</v>
      </c>
      <c r="I899" s="14">
        <f t="shared" ca="1" si="330"/>
        <v>1</v>
      </c>
      <c r="J899" s="13">
        <f t="shared" si="322"/>
        <v>2.75E-2</v>
      </c>
      <c r="K899" s="29">
        <f t="shared" si="331"/>
        <v>45891</v>
      </c>
      <c r="L899" s="2">
        <f t="shared" si="332"/>
        <v>12</v>
      </c>
      <c r="M899" s="17">
        <f t="shared" si="333"/>
        <v>12</v>
      </c>
      <c r="N899" s="12">
        <f t="shared" si="334"/>
        <v>1.001292676</v>
      </c>
      <c r="O899" s="12">
        <f t="shared" ca="1" si="335"/>
        <v>1.001292676</v>
      </c>
      <c r="P899" s="17">
        <f t="shared" si="336"/>
        <v>0</v>
      </c>
      <c r="Q899" s="14">
        <f t="shared" ca="1" si="337"/>
        <v>1.2926759999999999</v>
      </c>
      <c r="R899" s="20">
        <f t="shared" si="320"/>
        <v>0</v>
      </c>
      <c r="S899" s="14">
        <f t="shared" si="324"/>
        <v>0</v>
      </c>
      <c r="T899" s="4" t="str">
        <f t="shared" si="338"/>
        <v>J=</v>
      </c>
      <c r="U899" s="29">
        <f t="shared" si="339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2">
        <f t="shared" si="323"/>
        <v>45910</v>
      </c>
      <c r="B900" s="83" t="str">
        <f t="shared" ca="1" si="325"/>
        <v>n.d</v>
      </c>
      <c r="C900" s="14">
        <f t="shared" si="326"/>
        <v>1000</v>
      </c>
      <c r="D900" s="58">
        <f t="shared" si="321"/>
        <v>45905</v>
      </c>
      <c r="E900" s="56">
        <f ca="1">IF(D900&lt;$B$1,VLOOKUP(D900,[1]DI!$A$4:$B$15000,2,FALSE),0)</f>
        <v>0</v>
      </c>
      <c r="F900" s="14">
        <f t="shared" ca="1" si="327"/>
        <v>1</v>
      </c>
      <c r="G900" s="85">
        <f t="shared" ca="1" si="328"/>
        <v>1.4560015972313201</v>
      </c>
      <c r="H900" s="85">
        <f t="shared" ca="1" si="329"/>
        <v>1.4560015972313201</v>
      </c>
      <c r="I900" s="14">
        <f t="shared" ca="1" si="330"/>
        <v>1</v>
      </c>
      <c r="J900" s="13">
        <f t="shared" si="322"/>
        <v>2.75E-2</v>
      </c>
      <c r="K900" s="29">
        <f t="shared" si="331"/>
        <v>45891</v>
      </c>
      <c r="L900" s="2">
        <f t="shared" si="332"/>
        <v>13</v>
      </c>
      <c r="M900" s="17">
        <f t="shared" si="333"/>
        <v>13</v>
      </c>
      <c r="N900" s="12">
        <f t="shared" si="334"/>
        <v>1.001400474</v>
      </c>
      <c r="O900" s="12">
        <f t="shared" ca="1" si="335"/>
        <v>1.001400474</v>
      </c>
      <c r="P900" s="17">
        <f t="shared" si="336"/>
        <v>0</v>
      </c>
      <c r="Q900" s="14">
        <f t="shared" ca="1" si="337"/>
        <v>1.4004739900000001</v>
      </c>
      <c r="R900" s="20">
        <f t="shared" si="320"/>
        <v>0</v>
      </c>
      <c r="S900" s="14">
        <f t="shared" si="324"/>
        <v>0</v>
      </c>
      <c r="T900" s="4" t="str">
        <f t="shared" si="338"/>
        <v>J=</v>
      </c>
      <c r="U900" s="29">
        <f t="shared" si="339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2">
        <f t="shared" si="323"/>
        <v>45911</v>
      </c>
      <c r="B901" s="83" t="str">
        <f t="shared" ca="1" si="325"/>
        <v>n.d</v>
      </c>
      <c r="C901" s="14">
        <f t="shared" si="326"/>
        <v>1000</v>
      </c>
      <c r="D901" s="58">
        <f t="shared" si="321"/>
        <v>45908</v>
      </c>
      <c r="E901" s="56">
        <f ca="1">IF(D901&lt;$B$1,VLOOKUP(D901,[1]DI!$A$4:$B$15000,2,FALSE),0)</f>
        <v>0</v>
      </c>
      <c r="F901" s="14">
        <f t="shared" ca="1" si="327"/>
        <v>1</v>
      </c>
      <c r="G901" s="85">
        <f t="shared" ca="1" si="328"/>
        <v>1.4560015972313201</v>
      </c>
      <c r="H901" s="85">
        <f t="shared" ca="1" si="329"/>
        <v>1.4560015972313201</v>
      </c>
      <c r="I901" s="14">
        <f t="shared" ca="1" si="330"/>
        <v>1</v>
      </c>
      <c r="J901" s="13">
        <f t="shared" si="322"/>
        <v>2.75E-2</v>
      </c>
      <c r="K901" s="29">
        <f t="shared" si="331"/>
        <v>45891</v>
      </c>
      <c r="L901" s="2">
        <f t="shared" si="332"/>
        <v>14</v>
      </c>
      <c r="M901" s="17">
        <f t="shared" si="333"/>
        <v>14</v>
      </c>
      <c r="N901" s="12">
        <f t="shared" si="334"/>
        <v>1.0015082850000001</v>
      </c>
      <c r="O901" s="12">
        <f t="shared" ca="1" si="335"/>
        <v>1.0015082850000001</v>
      </c>
      <c r="P901" s="17">
        <f t="shared" si="336"/>
        <v>0</v>
      </c>
      <c r="Q901" s="14">
        <f t="shared" ca="1" si="337"/>
        <v>1.5082850000000001</v>
      </c>
      <c r="R901" s="20">
        <f t="shared" si="320"/>
        <v>0</v>
      </c>
      <c r="S901" s="14">
        <f t="shared" si="324"/>
        <v>0</v>
      </c>
      <c r="T901" s="4" t="str">
        <f t="shared" si="338"/>
        <v>J=</v>
      </c>
      <c r="U901" s="29">
        <f t="shared" si="339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2">
        <f t="shared" si="323"/>
        <v>45912</v>
      </c>
      <c r="B902" s="83" t="str">
        <f t="shared" ca="1" si="325"/>
        <v>n.d</v>
      </c>
      <c r="C902" s="14">
        <f t="shared" si="326"/>
        <v>1000</v>
      </c>
      <c r="D902" s="58">
        <f t="shared" si="321"/>
        <v>45909</v>
      </c>
      <c r="E902" s="56">
        <f ca="1">IF(D902&lt;$B$1,VLOOKUP(D902,[1]DI!$A$4:$B$15000,2,FALSE),0)</f>
        <v>0</v>
      </c>
      <c r="F902" s="14">
        <f t="shared" ca="1" si="327"/>
        <v>1</v>
      </c>
      <c r="G902" s="85">
        <f t="shared" ca="1" si="328"/>
        <v>1.4560015972313201</v>
      </c>
      <c r="H902" s="85">
        <f t="shared" ca="1" si="329"/>
        <v>1.4560015972313201</v>
      </c>
      <c r="I902" s="14">
        <f t="shared" ca="1" si="330"/>
        <v>1</v>
      </c>
      <c r="J902" s="13">
        <f t="shared" si="322"/>
        <v>2.75E-2</v>
      </c>
      <c r="K902" s="29">
        <f t="shared" si="331"/>
        <v>45891</v>
      </c>
      <c r="L902" s="2">
        <f t="shared" si="332"/>
        <v>15</v>
      </c>
      <c r="M902" s="17">
        <f t="shared" si="333"/>
        <v>15</v>
      </c>
      <c r="N902" s="12">
        <f t="shared" si="334"/>
        <v>1.001616106</v>
      </c>
      <c r="O902" s="12">
        <f t="shared" ca="1" si="335"/>
        <v>1.001616106</v>
      </c>
      <c r="P902" s="17">
        <f t="shared" si="336"/>
        <v>0</v>
      </c>
      <c r="Q902" s="14">
        <f t="shared" ca="1" si="337"/>
        <v>1.6161059900000001</v>
      </c>
      <c r="R902" s="20">
        <f t="shared" si="320"/>
        <v>0</v>
      </c>
      <c r="S902" s="14">
        <f t="shared" si="324"/>
        <v>0</v>
      </c>
      <c r="T902" s="4" t="str">
        <f t="shared" si="338"/>
        <v>J=</v>
      </c>
      <c r="U902" s="29">
        <f t="shared" si="339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2">
        <f t="shared" si="323"/>
        <v>45915</v>
      </c>
      <c r="B903" s="83" t="str">
        <f t="shared" ca="1" si="325"/>
        <v>n.d</v>
      </c>
      <c r="C903" s="14">
        <f t="shared" si="326"/>
        <v>1000</v>
      </c>
      <c r="D903" s="58">
        <f t="shared" si="321"/>
        <v>45910</v>
      </c>
      <c r="E903" s="56">
        <f ca="1">IF(D903&lt;$B$1,VLOOKUP(D903,[1]DI!$A$4:$B$15000,2,FALSE),0)</f>
        <v>0</v>
      </c>
      <c r="F903" s="14">
        <f t="shared" ca="1" si="327"/>
        <v>1</v>
      </c>
      <c r="G903" s="85">
        <f t="shared" ca="1" si="328"/>
        <v>1.4560015972313201</v>
      </c>
      <c r="H903" s="85">
        <f t="shared" ca="1" si="329"/>
        <v>1.4560015972313201</v>
      </c>
      <c r="I903" s="14">
        <f t="shared" ca="1" si="330"/>
        <v>1</v>
      </c>
      <c r="J903" s="13">
        <f t="shared" si="322"/>
        <v>2.75E-2</v>
      </c>
      <c r="K903" s="29">
        <f t="shared" si="331"/>
        <v>45891</v>
      </c>
      <c r="L903" s="2">
        <f t="shared" si="332"/>
        <v>16</v>
      </c>
      <c r="M903" s="17">
        <f t="shared" si="333"/>
        <v>16</v>
      </c>
      <c r="N903" s="12">
        <f t="shared" si="334"/>
        <v>1.0017239389999999</v>
      </c>
      <c r="O903" s="12">
        <f t="shared" ca="1" si="335"/>
        <v>1.0017239389999999</v>
      </c>
      <c r="P903" s="17">
        <f t="shared" si="336"/>
        <v>0</v>
      </c>
      <c r="Q903" s="14">
        <f t="shared" ca="1" si="337"/>
        <v>1.7239389899999999</v>
      </c>
      <c r="R903" s="20">
        <f t="shared" si="320"/>
        <v>0</v>
      </c>
      <c r="S903" s="14">
        <f t="shared" si="324"/>
        <v>0</v>
      </c>
      <c r="T903" s="4" t="str">
        <f t="shared" si="338"/>
        <v>J=</v>
      </c>
      <c r="U903" s="29">
        <f t="shared" si="339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2">
        <f t="shared" si="323"/>
        <v>45916</v>
      </c>
      <c r="B904" s="83" t="str">
        <f t="shared" ca="1" si="325"/>
        <v>n.d</v>
      </c>
      <c r="C904" s="14">
        <f t="shared" si="326"/>
        <v>1000</v>
      </c>
      <c r="D904" s="58">
        <f t="shared" si="321"/>
        <v>45911</v>
      </c>
      <c r="E904" s="56">
        <f ca="1">IF(D904&lt;$B$1,VLOOKUP(D904,[1]DI!$A$4:$B$15000,2,FALSE),0)</f>
        <v>0</v>
      </c>
      <c r="F904" s="14">
        <f t="shared" ca="1" si="327"/>
        <v>1</v>
      </c>
      <c r="G904" s="85">
        <f t="shared" ca="1" si="328"/>
        <v>1.4560015972313201</v>
      </c>
      <c r="H904" s="85">
        <f t="shared" ca="1" si="329"/>
        <v>1.4560015972313201</v>
      </c>
      <c r="I904" s="14">
        <f t="shared" ca="1" si="330"/>
        <v>1</v>
      </c>
      <c r="J904" s="13">
        <f t="shared" si="322"/>
        <v>2.75E-2</v>
      </c>
      <c r="K904" s="29">
        <f t="shared" si="331"/>
        <v>45891</v>
      </c>
      <c r="L904" s="2">
        <f t="shared" si="332"/>
        <v>17</v>
      </c>
      <c r="M904" s="17">
        <f t="shared" si="333"/>
        <v>17</v>
      </c>
      <c r="N904" s="12">
        <f t="shared" si="334"/>
        <v>1.0018317839999999</v>
      </c>
      <c r="O904" s="12">
        <f t="shared" ca="1" si="335"/>
        <v>1.0018317839999999</v>
      </c>
      <c r="P904" s="17">
        <f t="shared" si="336"/>
        <v>0</v>
      </c>
      <c r="Q904" s="14">
        <f t="shared" ca="1" si="337"/>
        <v>1.8317839899999999</v>
      </c>
      <c r="R904" s="20">
        <f t="shared" si="320"/>
        <v>0</v>
      </c>
      <c r="S904" s="14">
        <f t="shared" si="324"/>
        <v>0</v>
      </c>
      <c r="T904" s="4" t="str">
        <f t="shared" si="338"/>
        <v>J=</v>
      </c>
      <c r="U904" s="29">
        <f t="shared" si="339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2">
        <f t="shared" si="323"/>
        <v>45917</v>
      </c>
      <c r="B905" s="83" t="str">
        <f t="shared" ca="1" si="325"/>
        <v>n.d</v>
      </c>
      <c r="C905" s="14">
        <f t="shared" si="326"/>
        <v>1000</v>
      </c>
      <c r="D905" s="58">
        <f t="shared" si="321"/>
        <v>45912</v>
      </c>
      <c r="E905" s="56">
        <f ca="1">IF(D905&lt;$B$1,VLOOKUP(D905,[1]DI!$A$4:$B$15000,2,FALSE),0)</f>
        <v>0</v>
      </c>
      <c r="F905" s="14">
        <f t="shared" ca="1" si="327"/>
        <v>1</v>
      </c>
      <c r="G905" s="85">
        <f t="shared" ca="1" si="328"/>
        <v>1.4560015972313201</v>
      </c>
      <c r="H905" s="85">
        <f t="shared" ca="1" si="329"/>
        <v>1.4560015972313201</v>
      </c>
      <c r="I905" s="14">
        <f t="shared" ca="1" si="330"/>
        <v>1</v>
      </c>
      <c r="J905" s="13">
        <f t="shared" si="322"/>
        <v>2.75E-2</v>
      </c>
      <c r="K905" s="29">
        <f t="shared" si="331"/>
        <v>45891</v>
      </c>
      <c r="L905" s="2">
        <f t="shared" si="332"/>
        <v>18</v>
      </c>
      <c r="M905" s="17">
        <f t="shared" si="333"/>
        <v>18</v>
      </c>
      <c r="N905" s="12">
        <f t="shared" si="334"/>
        <v>1.0019396410000001</v>
      </c>
      <c r="O905" s="12">
        <f t="shared" ca="1" si="335"/>
        <v>1.0019396410000001</v>
      </c>
      <c r="P905" s="17">
        <f t="shared" si="336"/>
        <v>0</v>
      </c>
      <c r="Q905" s="14">
        <f t="shared" ca="1" si="337"/>
        <v>1.9396409999999999</v>
      </c>
      <c r="R905" s="20">
        <f t="shared" si="320"/>
        <v>0</v>
      </c>
      <c r="S905" s="14">
        <f t="shared" si="324"/>
        <v>0</v>
      </c>
      <c r="T905" s="4" t="str">
        <f t="shared" si="338"/>
        <v>J=</v>
      </c>
      <c r="U905" s="29">
        <f t="shared" si="339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2">
        <f t="shared" si="323"/>
        <v>45918</v>
      </c>
      <c r="B906" s="83" t="str">
        <f t="shared" ca="1" si="325"/>
        <v>n.d</v>
      </c>
      <c r="C906" s="14">
        <f t="shared" si="326"/>
        <v>1000</v>
      </c>
      <c r="D906" s="58">
        <f t="shared" si="321"/>
        <v>45915</v>
      </c>
      <c r="E906" s="56">
        <f ca="1">IF(D906&lt;$B$1,VLOOKUP(D906,[1]DI!$A$4:$B$15000,2,FALSE),0)</f>
        <v>0</v>
      </c>
      <c r="F906" s="14">
        <f t="shared" ca="1" si="327"/>
        <v>1</v>
      </c>
      <c r="G906" s="85">
        <f t="shared" ca="1" si="328"/>
        <v>1.4560015972313201</v>
      </c>
      <c r="H906" s="85">
        <f t="shared" ca="1" si="329"/>
        <v>1.4560015972313201</v>
      </c>
      <c r="I906" s="14">
        <f t="shared" ca="1" si="330"/>
        <v>1</v>
      </c>
      <c r="J906" s="13">
        <f t="shared" si="322"/>
        <v>2.75E-2</v>
      </c>
      <c r="K906" s="29">
        <f t="shared" si="331"/>
        <v>45891</v>
      </c>
      <c r="L906" s="2">
        <f t="shared" si="332"/>
        <v>19</v>
      </c>
      <c r="M906" s="17">
        <f t="shared" si="333"/>
        <v>19</v>
      </c>
      <c r="N906" s="12">
        <f t="shared" si="334"/>
        <v>1.0020475090000001</v>
      </c>
      <c r="O906" s="12">
        <f t="shared" ca="1" si="335"/>
        <v>1.0020475090000001</v>
      </c>
      <c r="P906" s="17">
        <f t="shared" si="336"/>
        <v>0</v>
      </c>
      <c r="Q906" s="14">
        <f t="shared" ca="1" si="337"/>
        <v>2.0475089999999998</v>
      </c>
      <c r="R906" s="20">
        <f t="shared" si="320"/>
        <v>0</v>
      </c>
      <c r="S906" s="14">
        <f t="shared" si="324"/>
        <v>0</v>
      </c>
      <c r="T906" s="4" t="str">
        <f t="shared" si="338"/>
        <v>J=</v>
      </c>
      <c r="U906" s="29">
        <f t="shared" si="339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2">
        <f t="shared" si="323"/>
        <v>45919</v>
      </c>
      <c r="B907" s="83" t="str">
        <f t="shared" ca="1" si="325"/>
        <v>n.d</v>
      </c>
      <c r="C907" s="14">
        <f t="shared" si="326"/>
        <v>1000</v>
      </c>
      <c r="D907" s="58">
        <f t="shared" si="321"/>
        <v>45916</v>
      </c>
      <c r="E907" s="56">
        <f ca="1">IF(D907&lt;$B$1,VLOOKUP(D907,[1]DI!$A$4:$B$15000,2,FALSE),0)</f>
        <v>0</v>
      </c>
      <c r="F907" s="14">
        <f t="shared" ca="1" si="327"/>
        <v>1</v>
      </c>
      <c r="G907" s="85">
        <f t="shared" ca="1" si="328"/>
        <v>1.4560015972313201</v>
      </c>
      <c r="H907" s="85">
        <f t="shared" ca="1" si="329"/>
        <v>1.4560015972313201</v>
      </c>
      <c r="I907" s="14">
        <f t="shared" ca="1" si="330"/>
        <v>1</v>
      </c>
      <c r="J907" s="13">
        <f t="shared" si="322"/>
        <v>2.75E-2</v>
      </c>
      <c r="K907" s="29">
        <f t="shared" si="331"/>
        <v>45891</v>
      </c>
      <c r="L907" s="2">
        <f t="shared" si="332"/>
        <v>20</v>
      </c>
      <c r="M907" s="17">
        <f t="shared" si="333"/>
        <v>20</v>
      </c>
      <c r="N907" s="12">
        <f t="shared" si="334"/>
        <v>1.002155388</v>
      </c>
      <c r="O907" s="12">
        <f t="shared" ca="1" si="335"/>
        <v>1.002155388</v>
      </c>
      <c r="P907" s="17">
        <f t="shared" si="336"/>
        <v>0</v>
      </c>
      <c r="Q907" s="14">
        <f t="shared" ca="1" si="337"/>
        <v>2.1553879999999999</v>
      </c>
      <c r="R907" s="20">
        <f t="shared" si="320"/>
        <v>0</v>
      </c>
      <c r="S907" s="14">
        <f t="shared" si="324"/>
        <v>0</v>
      </c>
      <c r="T907" s="4" t="str">
        <f t="shared" si="338"/>
        <v>J=</v>
      </c>
      <c r="U907" s="29">
        <f t="shared" si="339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2">
        <f t="shared" si="323"/>
        <v>45922</v>
      </c>
      <c r="B908" s="83" t="str">
        <f t="shared" ca="1" si="325"/>
        <v>n.d</v>
      </c>
      <c r="C908" s="14">
        <f t="shared" si="326"/>
        <v>1000</v>
      </c>
      <c r="D908" s="58">
        <f t="shared" si="321"/>
        <v>45917</v>
      </c>
      <c r="E908" s="56">
        <f ca="1">IF(D908&lt;$B$1,VLOOKUP(D908,[1]DI!$A$4:$B$15000,2,FALSE),0)</f>
        <v>0</v>
      </c>
      <c r="F908" s="14">
        <f t="shared" ca="1" si="327"/>
        <v>1</v>
      </c>
      <c r="G908" s="85">
        <f t="shared" ca="1" si="328"/>
        <v>1.4560015972313201</v>
      </c>
      <c r="H908" s="85">
        <f t="shared" ca="1" si="329"/>
        <v>1.4560015972313201</v>
      </c>
      <c r="I908" s="14">
        <f t="shared" ca="1" si="330"/>
        <v>1</v>
      </c>
      <c r="J908" s="13">
        <f t="shared" si="322"/>
        <v>2.75E-2</v>
      </c>
      <c r="K908" s="29">
        <f t="shared" si="331"/>
        <v>45891</v>
      </c>
      <c r="L908" s="2">
        <f t="shared" si="332"/>
        <v>21</v>
      </c>
      <c r="M908" s="17">
        <f t="shared" si="333"/>
        <v>21</v>
      </c>
      <c r="N908" s="12">
        <f t="shared" si="334"/>
        <v>1.00226328</v>
      </c>
      <c r="O908" s="12">
        <f t="shared" ca="1" si="335"/>
        <v>1.00226328</v>
      </c>
      <c r="P908" s="17">
        <f t="shared" si="336"/>
        <v>0</v>
      </c>
      <c r="Q908" s="14">
        <f t="shared" ca="1" si="337"/>
        <v>2.26327999</v>
      </c>
      <c r="R908" s="20">
        <f t="shared" ref="R908:R971" si="340">IF($P908&gt;0,VLOOKUP($P908,$X$12:$AD$150,7),0)</f>
        <v>0</v>
      </c>
      <c r="S908" s="14">
        <f t="shared" si="324"/>
        <v>0</v>
      </c>
      <c r="T908" s="4" t="str">
        <f t="shared" si="338"/>
        <v>J=</v>
      </c>
      <c r="U908" s="29">
        <f t="shared" si="339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2">
        <f t="shared" si="323"/>
        <v>45923</v>
      </c>
      <c r="B909" s="83" t="str">
        <f t="shared" ca="1" si="325"/>
        <v>n.d</v>
      </c>
      <c r="C909" s="14">
        <f t="shared" si="326"/>
        <v>1000</v>
      </c>
      <c r="D909" s="58">
        <f t="shared" ref="D909:D972" si="341">WORKDAY($A909,-3,$X$160:$X$544)</f>
        <v>45918</v>
      </c>
      <c r="E909" s="56">
        <f ca="1">IF(D909&lt;$B$1,VLOOKUP(D909,[1]DI!$A$4:$B$15000,2,FALSE),0)</f>
        <v>0</v>
      </c>
      <c r="F909" s="14">
        <f t="shared" ca="1" si="327"/>
        <v>1</v>
      </c>
      <c r="G909" s="85">
        <f t="shared" ca="1" si="328"/>
        <v>1.4560015972313201</v>
      </c>
      <c r="H909" s="85">
        <f t="shared" ca="1" si="329"/>
        <v>1.4560015972313201</v>
      </c>
      <c r="I909" s="14">
        <f t="shared" ca="1" si="330"/>
        <v>1</v>
      </c>
      <c r="J909" s="13">
        <f t="shared" ref="J909:J972" si="342">J908</f>
        <v>2.75E-2</v>
      </c>
      <c r="K909" s="29">
        <f t="shared" si="331"/>
        <v>45891</v>
      </c>
      <c r="L909" s="2">
        <f t="shared" si="332"/>
        <v>22</v>
      </c>
      <c r="M909" s="17">
        <f t="shared" si="333"/>
        <v>22</v>
      </c>
      <c r="N909" s="12">
        <f t="shared" si="334"/>
        <v>1.0023711829999999</v>
      </c>
      <c r="O909" s="12">
        <f t="shared" ca="1" si="335"/>
        <v>1.0023711829999999</v>
      </c>
      <c r="P909" s="17">
        <f t="shared" si="336"/>
        <v>43</v>
      </c>
      <c r="Q909" s="14">
        <f t="shared" ca="1" si="337"/>
        <v>2.3711829899999999</v>
      </c>
      <c r="R909" s="20">
        <f t="shared" si="340"/>
        <v>0</v>
      </c>
      <c r="S909" s="14">
        <f t="shared" si="324"/>
        <v>0</v>
      </c>
      <c r="T909" s="4" t="str">
        <f t="shared" si="338"/>
        <v>J=</v>
      </c>
      <c r="U909" s="29">
        <f t="shared" si="339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2">
        <f t="shared" ref="A910:A973" si="343">WORKDAY(A909,1,X$160:X$483)</f>
        <v>45924</v>
      </c>
      <c r="B910" s="83" t="str">
        <f t="shared" ca="1" si="325"/>
        <v>n.d</v>
      </c>
      <c r="C910" s="14">
        <f t="shared" si="326"/>
        <v>1000</v>
      </c>
      <c r="D910" s="58">
        <f t="shared" si="341"/>
        <v>45919</v>
      </c>
      <c r="E910" s="56">
        <f ca="1">IF(D910&lt;$B$1,VLOOKUP(D910,[1]DI!$A$4:$B$15000,2,FALSE),0)</f>
        <v>0</v>
      </c>
      <c r="F910" s="14">
        <f t="shared" ca="1" si="327"/>
        <v>1</v>
      </c>
      <c r="G910" s="85">
        <f t="shared" ca="1" si="328"/>
        <v>1.4560015972313201</v>
      </c>
      <c r="H910" s="85">
        <f t="shared" ca="1" si="329"/>
        <v>1.4560015972313201</v>
      </c>
      <c r="I910" s="14">
        <f t="shared" ca="1" si="330"/>
        <v>1</v>
      </c>
      <c r="J910" s="13">
        <f t="shared" si="342"/>
        <v>2.75E-2</v>
      </c>
      <c r="K910" s="29">
        <f t="shared" si="331"/>
        <v>45923</v>
      </c>
      <c r="L910" s="2">
        <f t="shared" si="332"/>
        <v>1</v>
      </c>
      <c r="M910" s="17">
        <f t="shared" si="333"/>
        <v>1</v>
      </c>
      <c r="N910" s="12">
        <f t="shared" si="334"/>
        <v>1.000107659</v>
      </c>
      <c r="O910" s="12">
        <f t="shared" ca="1" si="335"/>
        <v>1.000107659</v>
      </c>
      <c r="P910" s="17">
        <f t="shared" si="336"/>
        <v>0</v>
      </c>
      <c r="Q910" s="14">
        <f t="shared" ca="1" si="337"/>
        <v>0.10765899</v>
      </c>
      <c r="R910" s="20">
        <f t="shared" si="340"/>
        <v>0</v>
      </c>
      <c r="S910" s="14">
        <f t="shared" ref="S910:S973" si="344">IF(P910&gt;0,TRUNC(R910*C910,8),0)</f>
        <v>0</v>
      </c>
      <c r="T910" s="4" t="str">
        <f t="shared" si="338"/>
        <v>J=</v>
      </c>
      <c r="U910" s="29">
        <f t="shared" si="339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2">
        <f t="shared" si="343"/>
        <v>45925</v>
      </c>
      <c r="B911" s="83" t="str">
        <f t="shared" ca="1" si="325"/>
        <v>n.d</v>
      </c>
      <c r="C911" s="14">
        <f t="shared" si="326"/>
        <v>1000</v>
      </c>
      <c r="D911" s="58">
        <f t="shared" si="341"/>
        <v>45922</v>
      </c>
      <c r="E911" s="56">
        <f ca="1">IF(D911&lt;$B$1,VLOOKUP(D911,[1]DI!$A$4:$B$15000,2,FALSE),0)</f>
        <v>0</v>
      </c>
      <c r="F911" s="14">
        <f t="shared" ca="1" si="327"/>
        <v>1</v>
      </c>
      <c r="G911" s="85">
        <f t="shared" ca="1" si="328"/>
        <v>1.4560015972313201</v>
      </c>
      <c r="H911" s="85">
        <f t="shared" ca="1" si="329"/>
        <v>1.4560015972313201</v>
      </c>
      <c r="I911" s="14">
        <f t="shared" ca="1" si="330"/>
        <v>1</v>
      </c>
      <c r="J911" s="13">
        <f t="shared" si="342"/>
        <v>2.75E-2</v>
      </c>
      <c r="K911" s="29">
        <f t="shared" si="331"/>
        <v>45923</v>
      </c>
      <c r="L911" s="2">
        <f t="shared" si="332"/>
        <v>2</v>
      </c>
      <c r="M911" s="17">
        <f t="shared" si="333"/>
        <v>2</v>
      </c>
      <c r="N911" s="12">
        <f t="shared" si="334"/>
        <v>1.0002153300000001</v>
      </c>
      <c r="O911" s="12">
        <f t="shared" ca="1" si="335"/>
        <v>1.0002153300000001</v>
      </c>
      <c r="P911" s="17">
        <f t="shared" si="336"/>
        <v>0</v>
      </c>
      <c r="Q911" s="14">
        <f t="shared" ca="1" si="337"/>
        <v>0.21532999999999999</v>
      </c>
      <c r="R911" s="20">
        <f t="shared" si="340"/>
        <v>0</v>
      </c>
      <c r="S911" s="14">
        <f t="shared" si="344"/>
        <v>0</v>
      </c>
      <c r="T911" s="4" t="str">
        <f t="shared" si="338"/>
        <v>J=</v>
      </c>
      <c r="U911" s="29">
        <f t="shared" si="339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2">
        <f t="shared" si="343"/>
        <v>45926</v>
      </c>
      <c r="B912" s="83" t="str">
        <f t="shared" ca="1" si="325"/>
        <v>n.d</v>
      </c>
      <c r="C912" s="14">
        <f t="shared" si="326"/>
        <v>1000</v>
      </c>
      <c r="D912" s="58">
        <f t="shared" si="341"/>
        <v>45923</v>
      </c>
      <c r="E912" s="56">
        <f ca="1">IF(D912&lt;$B$1,VLOOKUP(D912,[1]DI!$A$4:$B$15000,2,FALSE),0)</f>
        <v>0</v>
      </c>
      <c r="F912" s="14">
        <f t="shared" ca="1" si="327"/>
        <v>1</v>
      </c>
      <c r="G912" s="85">
        <f t="shared" ca="1" si="328"/>
        <v>1.4560015972313201</v>
      </c>
      <c r="H912" s="85">
        <f t="shared" ca="1" si="329"/>
        <v>1.4560015972313201</v>
      </c>
      <c r="I912" s="14">
        <f t="shared" ca="1" si="330"/>
        <v>1</v>
      </c>
      <c r="J912" s="13">
        <f t="shared" si="342"/>
        <v>2.75E-2</v>
      </c>
      <c r="K912" s="29">
        <f t="shared" si="331"/>
        <v>45923</v>
      </c>
      <c r="L912" s="2">
        <f t="shared" si="332"/>
        <v>3</v>
      </c>
      <c r="M912" s="17">
        <f t="shared" si="333"/>
        <v>3</v>
      </c>
      <c r="N912" s="12">
        <f t="shared" si="334"/>
        <v>1.000323012</v>
      </c>
      <c r="O912" s="12">
        <f t="shared" ca="1" si="335"/>
        <v>1.000323012</v>
      </c>
      <c r="P912" s="17">
        <f t="shared" si="336"/>
        <v>0</v>
      </c>
      <c r="Q912" s="14">
        <f t="shared" ca="1" si="337"/>
        <v>0.32301199000000003</v>
      </c>
      <c r="R912" s="20">
        <f t="shared" si="340"/>
        <v>0</v>
      </c>
      <c r="S912" s="14">
        <f t="shared" si="344"/>
        <v>0</v>
      </c>
      <c r="T912" s="4" t="str">
        <f t="shared" si="338"/>
        <v>J=</v>
      </c>
      <c r="U912" s="29">
        <f t="shared" si="339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2">
        <f t="shared" si="343"/>
        <v>45929</v>
      </c>
      <c r="B913" s="83" t="str">
        <f t="shared" ca="1" si="325"/>
        <v>n.d</v>
      </c>
      <c r="C913" s="14">
        <f t="shared" si="326"/>
        <v>1000</v>
      </c>
      <c r="D913" s="58">
        <f t="shared" si="341"/>
        <v>45924</v>
      </c>
      <c r="E913" s="56">
        <f ca="1">IF(D913&lt;$B$1,VLOOKUP(D913,[1]DI!$A$4:$B$15000,2,FALSE),0)</f>
        <v>0</v>
      </c>
      <c r="F913" s="14">
        <f t="shared" ca="1" si="327"/>
        <v>1</v>
      </c>
      <c r="G913" s="85">
        <f t="shared" ca="1" si="328"/>
        <v>1.4560015972313201</v>
      </c>
      <c r="H913" s="85">
        <f t="shared" ca="1" si="329"/>
        <v>1.4560015972313201</v>
      </c>
      <c r="I913" s="14">
        <f t="shared" ca="1" si="330"/>
        <v>1</v>
      </c>
      <c r="J913" s="13">
        <f t="shared" si="342"/>
        <v>2.75E-2</v>
      </c>
      <c r="K913" s="29">
        <f t="shared" si="331"/>
        <v>45923</v>
      </c>
      <c r="L913" s="2">
        <f t="shared" si="332"/>
        <v>4</v>
      </c>
      <c r="M913" s="17">
        <f t="shared" si="333"/>
        <v>4</v>
      </c>
      <c r="N913" s="12">
        <f t="shared" si="334"/>
        <v>1.0004307059999999</v>
      </c>
      <c r="O913" s="12">
        <f t="shared" ca="1" si="335"/>
        <v>1.0004307059999999</v>
      </c>
      <c r="P913" s="17">
        <f t="shared" si="336"/>
        <v>0</v>
      </c>
      <c r="Q913" s="14">
        <f t="shared" ca="1" si="337"/>
        <v>0.43070598999999998</v>
      </c>
      <c r="R913" s="20">
        <f t="shared" si="340"/>
        <v>0</v>
      </c>
      <c r="S913" s="14">
        <f t="shared" si="344"/>
        <v>0</v>
      </c>
      <c r="T913" s="4" t="str">
        <f t="shared" si="338"/>
        <v>J=</v>
      </c>
      <c r="U913" s="29">
        <f t="shared" si="339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2">
        <f t="shared" si="343"/>
        <v>45930</v>
      </c>
      <c r="B914" s="83" t="str">
        <f t="shared" ca="1" si="325"/>
        <v>n.d</v>
      </c>
      <c r="C914" s="14">
        <f t="shared" si="326"/>
        <v>1000</v>
      </c>
      <c r="D914" s="58">
        <f t="shared" si="341"/>
        <v>45925</v>
      </c>
      <c r="E914" s="56">
        <f ca="1">IF(D914&lt;$B$1,VLOOKUP(D914,[1]DI!$A$4:$B$15000,2,FALSE),0)</f>
        <v>0</v>
      </c>
      <c r="F914" s="14">
        <f t="shared" ca="1" si="327"/>
        <v>1</v>
      </c>
      <c r="G914" s="85">
        <f t="shared" ca="1" si="328"/>
        <v>1.4560015972313201</v>
      </c>
      <c r="H914" s="85">
        <f t="shared" ca="1" si="329"/>
        <v>1.4560015972313201</v>
      </c>
      <c r="I914" s="14">
        <f t="shared" ca="1" si="330"/>
        <v>1</v>
      </c>
      <c r="J914" s="13">
        <f t="shared" si="342"/>
        <v>2.75E-2</v>
      </c>
      <c r="K914" s="29">
        <f t="shared" si="331"/>
        <v>45923</v>
      </c>
      <c r="L914" s="2">
        <f t="shared" si="332"/>
        <v>5</v>
      </c>
      <c r="M914" s="17">
        <f t="shared" si="333"/>
        <v>5</v>
      </c>
      <c r="N914" s="12">
        <f t="shared" si="334"/>
        <v>1.000538412</v>
      </c>
      <c r="O914" s="12">
        <f t="shared" ca="1" si="335"/>
        <v>1.000538412</v>
      </c>
      <c r="P914" s="17">
        <f t="shared" si="336"/>
        <v>0</v>
      </c>
      <c r="Q914" s="14">
        <f t="shared" ca="1" si="337"/>
        <v>0.538412</v>
      </c>
      <c r="R914" s="20">
        <f t="shared" si="340"/>
        <v>0</v>
      </c>
      <c r="S914" s="14">
        <f t="shared" si="344"/>
        <v>0</v>
      </c>
      <c r="T914" s="4" t="str">
        <f t="shared" si="338"/>
        <v>J=</v>
      </c>
      <c r="U914" s="29">
        <f t="shared" si="339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2">
        <f t="shared" si="343"/>
        <v>45931</v>
      </c>
      <c r="B915" s="83" t="str">
        <f t="shared" ca="1" si="325"/>
        <v>n.d</v>
      </c>
      <c r="C915" s="14">
        <f t="shared" si="326"/>
        <v>1000</v>
      </c>
      <c r="D915" s="58">
        <f t="shared" si="341"/>
        <v>45926</v>
      </c>
      <c r="E915" s="56">
        <f ca="1">IF(D915&lt;$B$1,VLOOKUP(D915,[1]DI!$A$4:$B$15000,2,FALSE),0)</f>
        <v>0</v>
      </c>
      <c r="F915" s="14">
        <f t="shared" ca="1" si="327"/>
        <v>1</v>
      </c>
      <c r="G915" s="85">
        <f t="shared" ca="1" si="328"/>
        <v>1.4560015972313201</v>
      </c>
      <c r="H915" s="85">
        <f t="shared" ca="1" si="329"/>
        <v>1.4560015972313201</v>
      </c>
      <c r="I915" s="14">
        <f t="shared" ca="1" si="330"/>
        <v>1</v>
      </c>
      <c r="J915" s="13">
        <f t="shared" si="342"/>
        <v>2.75E-2</v>
      </c>
      <c r="K915" s="29">
        <f t="shared" si="331"/>
        <v>45923</v>
      </c>
      <c r="L915" s="2">
        <f t="shared" si="332"/>
        <v>6</v>
      </c>
      <c r="M915" s="17">
        <f t="shared" si="333"/>
        <v>6</v>
      </c>
      <c r="N915" s="12">
        <f t="shared" si="334"/>
        <v>1.0006461289999999</v>
      </c>
      <c r="O915" s="12">
        <f t="shared" ca="1" si="335"/>
        <v>1.0006461289999999</v>
      </c>
      <c r="P915" s="17">
        <f t="shared" si="336"/>
        <v>0</v>
      </c>
      <c r="Q915" s="14">
        <f t="shared" ca="1" si="337"/>
        <v>0.64612899000000001</v>
      </c>
      <c r="R915" s="20">
        <f t="shared" si="340"/>
        <v>0</v>
      </c>
      <c r="S915" s="14">
        <f t="shared" si="344"/>
        <v>0</v>
      </c>
      <c r="T915" s="4" t="str">
        <f t="shared" si="338"/>
        <v>J=</v>
      </c>
      <c r="U915" s="29">
        <f t="shared" si="339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2">
        <f t="shared" si="343"/>
        <v>45932</v>
      </c>
      <c r="B916" s="83" t="str">
        <f t="shared" ca="1" si="325"/>
        <v>n.d</v>
      </c>
      <c r="C916" s="14">
        <f t="shared" si="326"/>
        <v>1000</v>
      </c>
      <c r="D916" s="58">
        <f t="shared" si="341"/>
        <v>45929</v>
      </c>
      <c r="E916" s="56">
        <f ca="1">IF(D916&lt;$B$1,VLOOKUP(D916,[1]DI!$A$4:$B$15000,2,FALSE),0)</f>
        <v>0</v>
      </c>
      <c r="F916" s="14">
        <f t="shared" ca="1" si="327"/>
        <v>1</v>
      </c>
      <c r="G916" s="85">
        <f t="shared" ca="1" si="328"/>
        <v>1.4560015972313201</v>
      </c>
      <c r="H916" s="85">
        <f t="shared" ca="1" si="329"/>
        <v>1.4560015972313201</v>
      </c>
      <c r="I916" s="14">
        <f t="shared" ca="1" si="330"/>
        <v>1</v>
      </c>
      <c r="J916" s="13">
        <f t="shared" si="342"/>
        <v>2.75E-2</v>
      </c>
      <c r="K916" s="29">
        <f t="shared" si="331"/>
        <v>45923</v>
      </c>
      <c r="L916" s="2">
        <f t="shared" si="332"/>
        <v>7</v>
      </c>
      <c r="M916" s="17">
        <f t="shared" si="333"/>
        <v>7</v>
      </c>
      <c r="N916" s="12">
        <f t="shared" si="334"/>
        <v>1.0007538579999999</v>
      </c>
      <c r="O916" s="12">
        <f t="shared" ca="1" si="335"/>
        <v>1.0007538579999999</v>
      </c>
      <c r="P916" s="17">
        <f t="shared" si="336"/>
        <v>0</v>
      </c>
      <c r="Q916" s="14">
        <f t="shared" ca="1" si="337"/>
        <v>0.75385798999999998</v>
      </c>
      <c r="R916" s="20">
        <f t="shared" si="340"/>
        <v>0</v>
      </c>
      <c r="S916" s="14">
        <f t="shared" si="344"/>
        <v>0</v>
      </c>
      <c r="T916" s="4" t="str">
        <f t="shared" si="338"/>
        <v>J=</v>
      </c>
      <c r="U916" s="29">
        <f t="shared" si="339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2">
        <f t="shared" si="343"/>
        <v>45933</v>
      </c>
      <c r="B917" s="83" t="str">
        <f t="shared" ca="1" si="325"/>
        <v>n.d</v>
      </c>
      <c r="C917" s="14">
        <f t="shared" si="326"/>
        <v>1000</v>
      </c>
      <c r="D917" s="58">
        <f t="shared" si="341"/>
        <v>45930</v>
      </c>
      <c r="E917" s="56">
        <f ca="1">IF(D917&lt;$B$1,VLOOKUP(D917,[1]DI!$A$4:$B$15000,2,FALSE),0)</f>
        <v>0</v>
      </c>
      <c r="F917" s="14">
        <f t="shared" ca="1" si="327"/>
        <v>1</v>
      </c>
      <c r="G917" s="85">
        <f t="shared" ca="1" si="328"/>
        <v>1.4560015972313201</v>
      </c>
      <c r="H917" s="85">
        <f t="shared" ca="1" si="329"/>
        <v>1.4560015972313201</v>
      </c>
      <c r="I917" s="14">
        <f t="shared" ca="1" si="330"/>
        <v>1</v>
      </c>
      <c r="J917" s="13">
        <f t="shared" si="342"/>
        <v>2.75E-2</v>
      </c>
      <c r="K917" s="29">
        <f t="shared" si="331"/>
        <v>45923</v>
      </c>
      <c r="L917" s="2">
        <f t="shared" si="332"/>
        <v>8</v>
      </c>
      <c r="M917" s="17">
        <f t="shared" si="333"/>
        <v>8</v>
      </c>
      <c r="N917" s="12">
        <f t="shared" si="334"/>
        <v>1.000861598</v>
      </c>
      <c r="O917" s="12">
        <f t="shared" ca="1" si="335"/>
        <v>1.000861598</v>
      </c>
      <c r="P917" s="17">
        <f t="shared" si="336"/>
        <v>0</v>
      </c>
      <c r="Q917" s="14">
        <f t="shared" ca="1" si="337"/>
        <v>0.86159799000000004</v>
      </c>
      <c r="R917" s="20">
        <f t="shared" si="340"/>
        <v>0</v>
      </c>
      <c r="S917" s="14">
        <f t="shared" si="344"/>
        <v>0</v>
      </c>
      <c r="T917" s="4" t="str">
        <f t="shared" si="338"/>
        <v>J=</v>
      </c>
      <c r="U917" s="29">
        <f t="shared" si="339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2">
        <f t="shared" si="343"/>
        <v>45936</v>
      </c>
      <c r="B918" s="83" t="str">
        <f t="shared" ca="1" si="325"/>
        <v>n.d</v>
      </c>
      <c r="C918" s="14">
        <f t="shared" si="326"/>
        <v>1000</v>
      </c>
      <c r="D918" s="58">
        <f t="shared" si="341"/>
        <v>45931</v>
      </c>
      <c r="E918" s="56">
        <f ca="1">IF(D918&lt;$B$1,VLOOKUP(D918,[1]DI!$A$4:$B$15000,2,FALSE),0)</f>
        <v>0</v>
      </c>
      <c r="F918" s="14">
        <f t="shared" ca="1" si="327"/>
        <v>1</v>
      </c>
      <c r="G918" s="85">
        <f t="shared" ca="1" si="328"/>
        <v>1.4560015972313201</v>
      </c>
      <c r="H918" s="85">
        <f t="shared" ca="1" si="329"/>
        <v>1.4560015972313201</v>
      </c>
      <c r="I918" s="14">
        <f t="shared" ca="1" si="330"/>
        <v>1</v>
      </c>
      <c r="J918" s="13">
        <f t="shared" si="342"/>
        <v>2.75E-2</v>
      </c>
      <c r="K918" s="29">
        <f t="shared" si="331"/>
        <v>45923</v>
      </c>
      <c r="L918" s="2">
        <f t="shared" si="332"/>
        <v>9</v>
      </c>
      <c r="M918" s="17">
        <f t="shared" si="333"/>
        <v>9</v>
      </c>
      <c r="N918" s="12">
        <f t="shared" si="334"/>
        <v>1.0009693500000001</v>
      </c>
      <c r="O918" s="12">
        <f t="shared" ca="1" si="335"/>
        <v>1.0009693500000001</v>
      </c>
      <c r="P918" s="17">
        <f t="shared" si="336"/>
        <v>0</v>
      </c>
      <c r="Q918" s="14">
        <f t="shared" ca="1" si="337"/>
        <v>0.96935000000000004</v>
      </c>
      <c r="R918" s="20">
        <f t="shared" si="340"/>
        <v>0</v>
      </c>
      <c r="S918" s="14">
        <f t="shared" si="344"/>
        <v>0</v>
      </c>
      <c r="T918" s="4" t="str">
        <f t="shared" si="338"/>
        <v>J=</v>
      </c>
      <c r="U918" s="29">
        <f t="shared" si="339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2">
        <f t="shared" si="343"/>
        <v>45937</v>
      </c>
      <c r="B919" s="83" t="str">
        <f t="shared" ca="1" si="325"/>
        <v>n.d</v>
      </c>
      <c r="C919" s="14">
        <f t="shared" si="326"/>
        <v>1000</v>
      </c>
      <c r="D919" s="58">
        <f t="shared" si="341"/>
        <v>45932</v>
      </c>
      <c r="E919" s="56">
        <f ca="1">IF(D919&lt;$B$1,VLOOKUP(D919,[1]DI!$A$4:$B$15000,2,FALSE),0)</f>
        <v>0</v>
      </c>
      <c r="F919" s="14">
        <f t="shared" ca="1" si="327"/>
        <v>1</v>
      </c>
      <c r="G919" s="85">
        <f t="shared" ca="1" si="328"/>
        <v>1.4560015972313201</v>
      </c>
      <c r="H919" s="85">
        <f t="shared" ca="1" si="329"/>
        <v>1.4560015972313201</v>
      </c>
      <c r="I919" s="14">
        <f t="shared" ca="1" si="330"/>
        <v>1</v>
      </c>
      <c r="J919" s="13">
        <f t="shared" si="342"/>
        <v>2.75E-2</v>
      </c>
      <c r="K919" s="29">
        <f t="shared" si="331"/>
        <v>45923</v>
      </c>
      <c r="L919" s="2">
        <f t="shared" si="332"/>
        <v>10</v>
      </c>
      <c r="M919" s="17">
        <f t="shared" si="333"/>
        <v>10</v>
      </c>
      <c r="N919" s="12">
        <f t="shared" si="334"/>
        <v>1.0010771140000001</v>
      </c>
      <c r="O919" s="12">
        <f t="shared" ca="1" si="335"/>
        <v>1.0010771140000001</v>
      </c>
      <c r="P919" s="17">
        <f t="shared" si="336"/>
        <v>0</v>
      </c>
      <c r="Q919" s="14">
        <f t="shared" ca="1" si="337"/>
        <v>1.0771139999999999</v>
      </c>
      <c r="R919" s="20">
        <f t="shared" si="340"/>
        <v>0</v>
      </c>
      <c r="S919" s="14">
        <f t="shared" si="344"/>
        <v>0</v>
      </c>
      <c r="T919" s="4" t="str">
        <f t="shared" si="338"/>
        <v>J=</v>
      </c>
      <c r="U919" s="29">
        <f t="shared" si="339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2">
        <f t="shared" si="343"/>
        <v>45938</v>
      </c>
      <c r="B920" s="83" t="str">
        <f t="shared" ca="1" si="325"/>
        <v>n.d</v>
      </c>
      <c r="C920" s="14">
        <f t="shared" si="326"/>
        <v>1000</v>
      </c>
      <c r="D920" s="58">
        <f t="shared" si="341"/>
        <v>45933</v>
      </c>
      <c r="E920" s="56">
        <f ca="1">IF(D920&lt;$B$1,VLOOKUP(D920,[1]DI!$A$4:$B$15000,2,FALSE),0)</f>
        <v>0</v>
      </c>
      <c r="F920" s="14">
        <f t="shared" ca="1" si="327"/>
        <v>1</v>
      </c>
      <c r="G920" s="85">
        <f t="shared" ca="1" si="328"/>
        <v>1.4560015972313201</v>
      </c>
      <c r="H920" s="85">
        <f t="shared" ca="1" si="329"/>
        <v>1.4560015972313201</v>
      </c>
      <c r="I920" s="14">
        <f t="shared" ca="1" si="330"/>
        <v>1</v>
      </c>
      <c r="J920" s="13">
        <f t="shared" si="342"/>
        <v>2.75E-2</v>
      </c>
      <c r="K920" s="29">
        <f t="shared" si="331"/>
        <v>45923</v>
      </c>
      <c r="L920" s="2">
        <f t="shared" si="332"/>
        <v>11</v>
      </c>
      <c r="M920" s="17">
        <f t="shared" si="333"/>
        <v>11</v>
      </c>
      <c r="N920" s="12">
        <f t="shared" si="334"/>
        <v>1.0011848889999999</v>
      </c>
      <c r="O920" s="12">
        <f t="shared" ca="1" si="335"/>
        <v>1.0011848889999999</v>
      </c>
      <c r="P920" s="17">
        <f t="shared" si="336"/>
        <v>0</v>
      </c>
      <c r="Q920" s="14">
        <f t="shared" ca="1" si="337"/>
        <v>1.1848889899999999</v>
      </c>
      <c r="R920" s="20">
        <f t="shared" si="340"/>
        <v>0</v>
      </c>
      <c r="S920" s="14">
        <f t="shared" si="344"/>
        <v>0</v>
      </c>
      <c r="T920" s="4" t="str">
        <f t="shared" si="338"/>
        <v>J=</v>
      </c>
      <c r="U920" s="29">
        <f t="shared" si="339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2">
        <f t="shared" si="343"/>
        <v>45939</v>
      </c>
      <c r="B921" s="83" t="str">
        <f t="shared" ca="1" si="325"/>
        <v>n.d</v>
      </c>
      <c r="C921" s="14">
        <f t="shared" si="326"/>
        <v>1000</v>
      </c>
      <c r="D921" s="58">
        <f t="shared" si="341"/>
        <v>45936</v>
      </c>
      <c r="E921" s="56">
        <f ca="1">IF(D921&lt;$B$1,VLOOKUP(D921,[1]DI!$A$4:$B$15000,2,FALSE),0)</f>
        <v>0</v>
      </c>
      <c r="F921" s="14">
        <f t="shared" ca="1" si="327"/>
        <v>1</v>
      </c>
      <c r="G921" s="85">
        <f t="shared" ca="1" si="328"/>
        <v>1.4560015972313201</v>
      </c>
      <c r="H921" s="85">
        <f t="shared" ca="1" si="329"/>
        <v>1.4560015972313201</v>
      </c>
      <c r="I921" s="14">
        <f t="shared" ca="1" si="330"/>
        <v>1</v>
      </c>
      <c r="J921" s="13">
        <f t="shared" si="342"/>
        <v>2.75E-2</v>
      </c>
      <c r="K921" s="29">
        <f t="shared" si="331"/>
        <v>45923</v>
      </c>
      <c r="L921" s="2">
        <f t="shared" si="332"/>
        <v>12</v>
      </c>
      <c r="M921" s="17">
        <f t="shared" si="333"/>
        <v>12</v>
      </c>
      <c r="N921" s="12">
        <f t="shared" si="334"/>
        <v>1.001292676</v>
      </c>
      <c r="O921" s="12">
        <f t="shared" ca="1" si="335"/>
        <v>1.001292676</v>
      </c>
      <c r="P921" s="17">
        <f t="shared" si="336"/>
        <v>0</v>
      </c>
      <c r="Q921" s="14">
        <f t="shared" ca="1" si="337"/>
        <v>1.2926759999999999</v>
      </c>
      <c r="R921" s="20">
        <f t="shared" si="340"/>
        <v>0</v>
      </c>
      <c r="S921" s="14">
        <f t="shared" si="344"/>
        <v>0</v>
      </c>
      <c r="T921" s="4" t="str">
        <f t="shared" si="338"/>
        <v>J=</v>
      </c>
      <c r="U921" s="29">
        <f t="shared" si="339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2">
        <f t="shared" si="343"/>
        <v>45940</v>
      </c>
      <c r="B922" s="83" t="str">
        <f t="shared" ca="1" si="325"/>
        <v>n.d</v>
      </c>
      <c r="C922" s="14">
        <f t="shared" si="326"/>
        <v>1000</v>
      </c>
      <c r="D922" s="58">
        <f t="shared" si="341"/>
        <v>45937</v>
      </c>
      <c r="E922" s="56">
        <f ca="1">IF(D922&lt;$B$1,VLOOKUP(D922,[1]DI!$A$4:$B$15000,2,FALSE),0)</f>
        <v>0</v>
      </c>
      <c r="F922" s="14">
        <f t="shared" ca="1" si="327"/>
        <v>1</v>
      </c>
      <c r="G922" s="85">
        <f t="shared" ca="1" si="328"/>
        <v>1.4560015972313201</v>
      </c>
      <c r="H922" s="85">
        <f t="shared" ca="1" si="329"/>
        <v>1.4560015972313201</v>
      </c>
      <c r="I922" s="14">
        <f t="shared" ca="1" si="330"/>
        <v>1</v>
      </c>
      <c r="J922" s="13">
        <f t="shared" si="342"/>
        <v>2.75E-2</v>
      </c>
      <c r="K922" s="29">
        <f t="shared" si="331"/>
        <v>45923</v>
      </c>
      <c r="L922" s="2">
        <f t="shared" si="332"/>
        <v>13</v>
      </c>
      <c r="M922" s="17">
        <f t="shared" si="333"/>
        <v>13</v>
      </c>
      <c r="N922" s="12">
        <f t="shared" si="334"/>
        <v>1.001400474</v>
      </c>
      <c r="O922" s="12">
        <f t="shared" ca="1" si="335"/>
        <v>1.001400474</v>
      </c>
      <c r="P922" s="17">
        <f t="shared" si="336"/>
        <v>0</v>
      </c>
      <c r="Q922" s="14">
        <f t="shared" ca="1" si="337"/>
        <v>1.4004739900000001</v>
      </c>
      <c r="R922" s="20">
        <f t="shared" si="340"/>
        <v>0</v>
      </c>
      <c r="S922" s="14">
        <f t="shared" si="344"/>
        <v>0</v>
      </c>
      <c r="T922" s="4" t="str">
        <f t="shared" si="338"/>
        <v>J=</v>
      </c>
      <c r="U922" s="29">
        <f t="shared" si="339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2">
        <f t="shared" si="343"/>
        <v>45943</v>
      </c>
      <c r="B923" s="83" t="str">
        <f t="shared" ca="1" si="325"/>
        <v>n.d</v>
      </c>
      <c r="C923" s="14">
        <f t="shared" si="326"/>
        <v>1000</v>
      </c>
      <c r="D923" s="58">
        <f t="shared" si="341"/>
        <v>45938</v>
      </c>
      <c r="E923" s="56">
        <f ca="1">IF(D923&lt;$B$1,VLOOKUP(D923,[1]DI!$A$4:$B$15000,2,FALSE),0)</f>
        <v>0</v>
      </c>
      <c r="F923" s="14">
        <f t="shared" ca="1" si="327"/>
        <v>1</v>
      </c>
      <c r="G923" s="85">
        <f t="shared" ca="1" si="328"/>
        <v>1.4560015972313201</v>
      </c>
      <c r="H923" s="85">
        <f t="shared" ca="1" si="329"/>
        <v>1.4560015972313201</v>
      </c>
      <c r="I923" s="14">
        <f t="shared" ca="1" si="330"/>
        <v>1</v>
      </c>
      <c r="J923" s="13">
        <f t="shared" si="342"/>
        <v>2.75E-2</v>
      </c>
      <c r="K923" s="29">
        <f t="shared" si="331"/>
        <v>45923</v>
      </c>
      <c r="L923" s="2">
        <f t="shared" si="332"/>
        <v>14</v>
      </c>
      <c r="M923" s="17">
        <f t="shared" si="333"/>
        <v>14</v>
      </c>
      <c r="N923" s="12">
        <f t="shared" si="334"/>
        <v>1.0015082850000001</v>
      </c>
      <c r="O923" s="12">
        <f t="shared" ca="1" si="335"/>
        <v>1.0015082850000001</v>
      </c>
      <c r="P923" s="17">
        <f t="shared" si="336"/>
        <v>0</v>
      </c>
      <c r="Q923" s="14">
        <f t="shared" ca="1" si="337"/>
        <v>1.5082850000000001</v>
      </c>
      <c r="R923" s="20">
        <f t="shared" si="340"/>
        <v>0</v>
      </c>
      <c r="S923" s="14">
        <f t="shared" si="344"/>
        <v>0</v>
      </c>
      <c r="T923" s="4" t="str">
        <f t="shared" si="338"/>
        <v>J=</v>
      </c>
      <c r="U923" s="29">
        <f t="shared" si="339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2">
        <f t="shared" si="343"/>
        <v>45944</v>
      </c>
      <c r="B924" s="83" t="str">
        <f t="shared" ca="1" si="325"/>
        <v>n.d</v>
      </c>
      <c r="C924" s="14">
        <f t="shared" si="326"/>
        <v>1000</v>
      </c>
      <c r="D924" s="58">
        <f t="shared" si="341"/>
        <v>45939</v>
      </c>
      <c r="E924" s="56">
        <f ca="1">IF(D924&lt;$B$1,VLOOKUP(D924,[1]DI!$A$4:$B$15000,2,FALSE),0)</f>
        <v>0</v>
      </c>
      <c r="F924" s="14">
        <f t="shared" ca="1" si="327"/>
        <v>1</v>
      </c>
      <c r="G924" s="85">
        <f t="shared" ca="1" si="328"/>
        <v>1.4560015972313201</v>
      </c>
      <c r="H924" s="85">
        <f t="shared" ca="1" si="329"/>
        <v>1.4560015972313201</v>
      </c>
      <c r="I924" s="14">
        <f t="shared" ca="1" si="330"/>
        <v>1</v>
      </c>
      <c r="J924" s="13">
        <f t="shared" si="342"/>
        <v>2.75E-2</v>
      </c>
      <c r="K924" s="29">
        <f t="shared" si="331"/>
        <v>45923</v>
      </c>
      <c r="L924" s="2">
        <f t="shared" si="332"/>
        <v>15</v>
      </c>
      <c r="M924" s="17">
        <f t="shared" si="333"/>
        <v>15</v>
      </c>
      <c r="N924" s="12">
        <f t="shared" si="334"/>
        <v>1.001616106</v>
      </c>
      <c r="O924" s="12">
        <f t="shared" ca="1" si="335"/>
        <v>1.001616106</v>
      </c>
      <c r="P924" s="17">
        <f t="shared" si="336"/>
        <v>0</v>
      </c>
      <c r="Q924" s="14">
        <f t="shared" ca="1" si="337"/>
        <v>1.6161059900000001</v>
      </c>
      <c r="R924" s="20">
        <f t="shared" si="340"/>
        <v>0</v>
      </c>
      <c r="S924" s="14">
        <f t="shared" si="344"/>
        <v>0</v>
      </c>
      <c r="T924" s="4" t="str">
        <f t="shared" si="338"/>
        <v>J=</v>
      </c>
      <c r="U924" s="29">
        <f t="shared" si="339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2">
        <f t="shared" si="343"/>
        <v>45945</v>
      </c>
      <c r="B925" s="83" t="str">
        <f t="shared" ca="1" si="325"/>
        <v>n.d</v>
      </c>
      <c r="C925" s="14">
        <f t="shared" si="326"/>
        <v>1000</v>
      </c>
      <c r="D925" s="58">
        <f t="shared" si="341"/>
        <v>45940</v>
      </c>
      <c r="E925" s="56">
        <f ca="1">IF(D925&lt;$B$1,VLOOKUP(D925,[1]DI!$A$4:$B$15000,2,FALSE),0)</f>
        <v>0</v>
      </c>
      <c r="F925" s="14">
        <f t="shared" ca="1" si="327"/>
        <v>1</v>
      </c>
      <c r="G925" s="85">
        <f t="shared" ca="1" si="328"/>
        <v>1.4560015972313201</v>
      </c>
      <c r="H925" s="85">
        <f t="shared" ca="1" si="329"/>
        <v>1.4560015972313201</v>
      </c>
      <c r="I925" s="14">
        <f t="shared" ca="1" si="330"/>
        <v>1</v>
      </c>
      <c r="J925" s="13">
        <f t="shared" si="342"/>
        <v>2.75E-2</v>
      </c>
      <c r="K925" s="29">
        <f t="shared" si="331"/>
        <v>45923</v>
      </c>
      <c r="L925" s="2">
        <f t="shared" si="332"/>
        <v>16</v>
      </c>
      <c r="M925" s="17">
        <f t="shared" si="333"/>
        <v>16</v>
      </c>
      <c r="N925" s="12">
        <f t="shared" si="334"/>
        <v>1.0017239389999999</v>
      </c>
      <c r="O925" s="12">
        <f t="shared" ca="1" si="335"/>
        <v>1.0017239389999999</v>
      </c>
      <c r="P925" s="17">
        <f t="shared" si="336"/>
        <v>0</v>
      </c>
      <c r="Q925" s="14">
        <f t="shared" ca="1" si="337"/>
        <v>1.7239389899999999</v>
      </c>
      <c r="R925" s="20">
        <f t="shared" si="340"/>
        <v>0</v>
      </c>
      <c r="S925" s="14">
        <f t="shared" si="344"/>
        <v>0</v>
      </c>
      <c r="T925" s="4" t="str">
        <f t="shared" si="338"/>
        <v>J=</v>
      </c>
      <c r="U925" s="29">
        <f t="shared" si="339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2">
        <f t="shared" si="343"/>
        <v>45946</v>
      </c>
      <c r="B926" s="83" t="str">
        <f t="shared" ca="1" si="325"/>
        <v>n.d</v>
      </c>
      <c r="C926" s="14">
        <f t="shared" si="326"/>
        <v>1000</v>
      </c>
      <c r="D926" s="58">
        <f t="shared" si="341"/>
        <v>45943</v>
      </c>
      <c r="E926" s="56">
        <f ca="1">IF(D926&lt;$B$1,VLOOKUP(D926,[1]DI!$A$4:$B$15000,2,FALSE),0)</f>
        <v>0</v>
      </c>
      <c r="F926" s="14">
        <f t="shared" ca="1" si="327"/>
        <v>1</v>
      </c>
      <c r="G926" s="85">
        <f t="shared" ca="1" si="328"/>
        <v>1.4560015972313201</v>
      </c>
      <c r="H926" s="85">
        <f t="shared" ca="1" si="329"/>
        <v>1.4560015972313201</v>
      </c>
      <c r="I926" s="14">
        <f t="shared" ca="1" si="330"/>
        <v>1</v>
      </c>
      <c r="J926" s="13">
        <f t="shared" si="342"/>
        <v>2.75E-2</v>
      </c>
      <c r="K926" s="29">
        <f t="shared" si="331"/>
        <v>45923</v>
      </c>
      <c r="L926" s="2">
        <f t="shared" si="332"/>
        <v>17</v>
      </c>
      <c r="M926" s="17">
        <f t="shared" si="333"/>
        <v>17</v>
      </c>
      <c r="N926" s="12">
        <f t="shared" si="334"/>
        <v>1.0018317839999999</v>
      </c>
      <c r="O926" s="12">
        <f t="shared" ca="1" si="335"/>
        <v>1.0018317839999999</v>
      </c>
      <c r="P926" s="17">
        <f t="shared" si="336"/>
        <v>0</v>
      </c>
      <c r="Q926" s="14">
        <f t="shared" ca="1" si="337"/>
        <v>1.8317839899999999</v>
      </c>
      <c r="R926" s="20">
        <f t="shared" si="340"/>
        <v>0</v>
      </c>
      <c r="S926" s="14">
        <f t="shared" si="344"/>
        <v>0</v>
      </c>
      <c r="T926" s="4" t="str">
        <f t="shared" si="338"/>
        <v>J=</v>
      </c>
      <c r="U926" s="29">
        <f t="shared" si="339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2">
        <f t="shared" si="343"/>
        <v>45947</v>
      </c>
      <c r="B927" s="83" t="str">
        <f t="shared" ca="1" si="325"/>
        <v>n.d</v>
      </c>
      <c r="C927" s="14">
        <f t="shared" si="326"/>
        <v>1000</v>
      </c>
      <c r="D927" s="58">
        <f t="shared" si="341"/>
        <v>45944</v>
      </c>
      <c r="E927" s="56">
        <f ca="1">IF(D927&lt;$B$1,VLOOKUP(D927,[1]DI!$A$4:$B$15000,2,FALSE),0)</f>
        <v>0</v>
      </c>
      <c r="F927" s="14">
        <f t="shared" ca="1" si="327"/>
        <v>1</v>
      </c>
      <c r="G927" s="85">
        <f t="shared" ca="1" si="328"/>
        <v>1.4560015972313201</v>
      </c>
      <c r="H927" s="85">
        <f t="shared" ca="1" si="329"/>
        <v>1.4560015972313201</v>
      </c>
      <c r="I927" s="14">
        <f t="shared" ca="1" si="330"/>
        <v>1</v>
      </c>
      <c r="J927" s="13">
        <f t="shared" si="342"/>
        <v>2.75E-2</v>
      </c>
      <c r="K927" s="29">
        <f t="shared" si="331"/>
        <v>45923</v>
      </c>
      <c r="L927" s="2">
        <f t="shared" si="332"/>
        <v>18</v>
      </c>
      <c r="M927" s="17">
        <f t="shared" si="333"/>
        <v>18</v>
      </c>
      <c r="N927" s="12">
        <f t="shared" si="334"/>
        <v>1.0019396410000001</v>
      </c>
      <c r="O927" s="12">
        <f t="shared" ca="1" si="335"/>
        <v>1.0019396410000001</v>
      </c>
      <c r="P927" s="17">
        <f t="shared" si="336"/>
        <v>0</v>
      </c>
      <c r="Q927" s="14">
        <f t="shared" ca="1" si="337"/>
        <v>1.9396409999999999</v>
      </c>
      <c r="R927" s="20">
        <f t="shared" si="340"/>
        <v>0</v>
      </c>
      <c r="S927" s="14">
        <f t="shared" si="344"/>
        <v>0</v>
      </c>
      <c r="T927" s="4" t="str">
        <f t="shared" si="338"/>
        <v>J=</v>
      </c>
      <c r="U927" s="29">
        <f t="shared" si="339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2">
        <f t="shared" si="343"/>
        <v>45950</v>
      </c>
      <c r="B928" s="83" t="str">
        <f t="shared" ca="1" si="325"/>
        <v>n.d</v>
      </c>
      <c r="C928" s="14">
        <f t="shared" si="326"/>
        <v>1000</v>
      </c>
      <c r="D928" s="58">
        <f t="shared" si="341"/>
        <v>45945</v>
      </c>
      <c r="E928" s="56">
        <f ca="1">IF(D928&lt;$B$1,VLOOKUP(D928,[1]DI!$A$4:$B$15000,2,FALSE),0)</f>
        <v>0</v>
      </c>
      <c r="F928" s="14">
        <f t="shared" ca="1" si="327"/>
        <v>1</v>
      </c>
      <c r="G928" s="85">
        <f t="shared" ca="1" si="328"/>
        <v>1.4560015972313201</v>
      </c>
      <c r="H928" s="85">
        <f t="shared" ca="1" si="329"/>
        <v>1.4560015972313201</v>
      </c>
      <c r="I928" s="14">
        <f t="shared" ca="1" si="330"/>
        <v>1</v>
      </c>
      <c r="J928" s="13">
        <f t="shared" si="342"/>
        <v>2.75E-2</v>
      </c>
      <c r="K928" s="29">
        <f t="shared" si="331"/>
        <v>45923</v>
      </c>
      <c r="L928" s="2">
        <f t="shared" si="332"/>
        <v>19</v>
      </c>
      <c r="M928" s="17">
        <f t="shared" si="333"/>
        <v>19</v>
      </c>
      <c r="N928" s="12">
        <f t="shared" si="334"/>
        <v>1.0020475090000001</v>
      </c>
      <c r="O928" s="12">
        <f t="shared" ca="1" si="335"/>
        <v>1.0020475090000001</v>
      </c>
      <c r="P928" s="17">
        <f t="shared" si="336"/>
        <v>0</v>
      </c>
      <c r="Q928" s="14">
        <f t="shared" ca="1" si="337"/>
        <v>2.0475089999999998</v>
      </c>
      <c r="R928" s="20">
        <f t="shared" si="340"/>
        <v>0</v>
      </c>
      <c r="S928" s="14">
        <f t="shared" si="344"/>
        <v>0</v>
      </c>
      <c r="T928" s="4" t="str">
        <f t="shared" si="338"/>
        <v>J=</v>
      </c>
      <c r="U928" s="29">
        <f t="shared" si="339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2">
        <f t="shared" si="343"/>
        <v>45951</v>
      </c>
      <c r="B929" s="83" t="str">
        <f t="shared" ca="1" si="325"/>
        <v>n.d</v>
      </c>
      <c r="C929" s="14">
        <f t="shared" si="326"/>
        <v>1000</v>
      </c>
      <c r="D929" s="58">
        <f t="shared" si="341"/>
        <v>45946</v>
      </c>
      <c r="E929" s="56">
        <f ca="1">IF(D929&lt;$B$1,VLOOKUP(D929,[1]DI!$A$4:$B$15000,2,FALSE),0)</f>
        <v>0</v>
      </c>
      <c r="F929" s="14">
        <f t="shared" ca="1" si="327"/>
        <v>1</v>
      </c>
      <c r="G929" s="85">
        <f t="shared" ca="1" si="328"/>
        <v>1.4560015972313201</v>
      </c>
      <c r="H929" s="85">
        <f t="shared" ca="1" si="329"/>
        <v>1.4560015972313201</v>
      </c>
      <c r="I929" s="14">
        <f t="shared" ca="1" si="330"/>
        <v>1</v>
      </c>
      <c r="J929" s="13">
        <f t="shared" si="342"/>
        <v>2.75E-2</v>
      </c>
      <c r="K929" s="29">
        <f t="shared" si="331"/>
        <v>45923</v>
      </c>
      <c r="L929" s="2">
        <f t="shared" si="332"/>
        <v>20</v>
      </c>
      <c r="M929" s="17">
        <f t="shared" si="333"/>
        <v>20</v>
      </c>
      <c r="N929" s="12">
        <f t="shared" si="334"/>
        <v>1.002155388</v>
      </c>
      <c r="O929" s="12">
        <f t="shared" ca="1" si="335"/>
        <v>1.002155388</v>
      </c>
      <c r="P929" s="17">
        <f t="shared" si="336"/>
        <v>0</v>
      </c>
      <c r="Q929" s="14">
        <f t="shared" ca="1" si="337"/>
        <v>2.1553879999999999</v>
      </c>
      <c r="R929" s="20">
        <f t="shared" si="340"/>
        <v>0</v>
      </c>
      <c r="S929" s="14">
        <f t="shared" si="344"/>
        <v>0</v>
      </c>
      <c r="T929" s="4" t="str">
        <f t="shared" si="338"/>
        <v>J=</v>
      </c>
      <c r="U929" s="29">
        <f t="shared" si="339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2">
        <f t="shared" si="343"/>
        <v>45952</v>
      </c>
      <c r="B930" s="83" t="str">
        <f t="shared" ca="1" si="325"/>
        <v>n.d</v>
      </c>
      <c r="C930" s="14">
        <f t="shared" si="326"/>
        <v>1000</v>
      </c>
      <c r="D930" s="58">
        <f t="shared" si="341"/>
        <v>45947</v>
      </c>
      <c r="E930" s="56">
        <f ca="1">IF(D930&lt;$B$1,VLOOKUP(D930,[1]DI!$A$4:$B$15000,2,FALSE),0)</f>
        <v>0</v>
      </c>
      <c r="F930" s="14">
        <f t="shared" ca="1" si="327"/>
        <v>1</v>
      </c>
      <c r="G930" s="85">
        <f t="shared" ca="1" si="328"/>
        <v>1.4560015972313201</v>
      </c>
      <c r="H930" s="85">
        <f t="shared" ca="1" si="329"/>
        <v>1.4560015972313201</v>
      </c>
      <c r="I930" s="14">
        <f t="shared" ca="1" si="330"/>
        <v>1</v>
      </c>
      <c r="J930" s="13">
        <f t="shared" si="342"/>
        <v>2.75E-2</v>
      </c>
      <c r="K930" s="29">
        <f t="shared" si="331"/>
        <v>45923</v>
      </c>
      <c r="L930" s="2">
        <f t="shared" si="332"/>
        <v>21</v>
      </c>
      <c r="M930" s="17">
        <f t="shared" si="333"/>
        <v>21</v>
      </c>
      <c r="N930" s="12">
        <f t="shared" si="334"/>
        <v>1.00226328</v>
      </c>
      <c r="O930" s="12">
        <f t="shared" ca="1" si="335"/>
        <v>1.00226328</v>
      </c>
      <c r="P930" s="17">
        <f t="shared" si="336"/>
        <v>0</v>
      </c>
      <c r="Q930" s="14">
        <f t="shared" ca="1" si="337"/>
        <v>2.26327999</v>
      </c>
      <c r="R930" s="20">
        <f t="shared" si="340"/>
        <v>0</v>
      </c>
      <c r="S930" s="14">
        <f t="shared" si="344"/>
        <v>0</v>
      </c>
      <c r="T930" s="4" t="str">
        <f t="shared" si="338"/>
        <v>J=</v>
      </c>
      <c r="U930" s="29">
        <f t="shared" si="339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2">
        <f t="shared" si="343"/>
        <v>45953</v>
      </c>
      <c r="B931" s="83" t="str">
        <f t="shared" ca="1" si="325"/>
        <v>n.d</v>
      </c>
      <c r="C931" s="14">
        <f t="shared" si="326"/>
        <v>1000</v>
      </c>
      <c r="D931" s="58">
        <f t="shared" si="341"/>
        <v>45950</v>
      </c>
      <c r="E931" s="56">
        <f ca="1">IF(D931&lt;$B$1,VLOOKUP(D931,[1]DI!$A$4:$B$15000,2,FALSE),0)</f>
        <v>0</v>
      </c>
      <c r="F931" s="14">
        <f t="shared" ca="1" si="327"/>
        <v>1</v>
      </c>
      <c r="G931" s="85">
        <f t="shared" ca="1" si="328"/>
        <v>1.4560015972313201</v>
      </c>
      <c r="H931" s="85">
        <f t="shared" ca="1" si="329"/>
        <v>1.4560015972313201</v>
      </c>
      <c r="I931" s="14">
        <f t="shared" ca="1" si="330"/>
        <v>1</v>
      </c>
      <c r="J931" s="13">
        <f t="shared" si="342"/>
        <v>2.75E-2</v>
      </c>
      <c r="K931" s="29">
        <f t="shared" si="331"/>
        <v>45923</v>
      </c>
      <c r="L931" s="2">
        <f t="shared" si="332"/>
        <v>22</v>
      </c>
      <c r="M931" s="17">
        <f t="shared" si="333"/>
        <v>22</v>
      </c>
      <c r="N931" s="12">
        <f t="shared" si="334"/>
        <v>1.0023711829999999</v>
      </c>
      <c r="O931" s="12">
        <f t="shared" ca="1" si="335"/>
        <v>1.0023711829999999</v>
      </c>
      <c r="P931" s="17">
        <f t="shared" si="336"/>
        <v>44</v>
      </c>
      <c r="Q931" s="14">
        <f t="shared" ca="1" si="337"/>
        <v>2.3711829899999999</v>
      </c>
      <c r="R931" s="20">
        <f t="shared" si="340"/>
        <v>0</v>
      </c>
      <c r="S931" s="14">
        <f t="shared" si="344"/>
        <v>0</v>
      </c>
      <c r="T931" s="4" t="str">
        <f t="shared" si="338"/>
        <v>J=</v>
      </c>
      <c r="U931" s="29">
        <f t="shared" si="339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2">
        <f t="shared" si="343"/>
        <v>45954</v>
      </c>
      <c r="B932" s="83" t="str">
        <f t="shared" ca="1" si="325"/>
        <v>n.d</v>
      </c>
      <c r="C932" s="14">
        <f t="shared" si="326"/>
        <v>1000</v>
      </c>
      <c r="D932" s="58">
        <f t="shared" si="341"/>
        <v>45951</v>
      </c>
      <c r="E932" s="56">
        <f ca="1">IF(D932&lt;$B$1,VLOOKUP(D932,[1]DI!$A$4:$B$15000,2,FALSE),0)</f>
        <v>0</v>
      </c>
      <c r="F932" s="14">
        <f t="shared" ca="1" si="327"/>
        <v>1</v>
      </c>
      <c r="G932" s="85">
        <f t="shared" ca="1" si="328"/>
        <v>1.4560015972313201</v>
      </c>
      <c r="H932" s="85">
        <f t="shared" ca="1" si="329"/>
        <v>1.4560015972313201</v>
      </c>
      <c r="I932" s="14">
        <f t="shared" ca="1" si="330"/>
        <v>1</v>
      </c>
      <c r="J932" s="13">
        <f t="shared" si="342"/>
        <v>2.75E-2</v>
      </c>
      <c r="K932" s="29">
        <f t="shared" si="331"/>
        <v>45953</v>
      </c>
      <c r="L932" s="2">
        <f t="shared" si="332"/>
        <v>1</v>
      </c>
      <c r="M932" s="17">
        <f t="shared" si="333"/>
        <v>1</v>
      </c>
      <c r="N932" s="12">
        <f t="shared" si="334"/>
        <v>1.000107659</v>
      </c>
      <c r="O932" s="12">
        <f t="shared" ca="1" si="335"/>
        <v>1.000107659</v>
      </c>
      <c r="P932" s="17">
        <f t="shared" si="336"/>
        <v>0</v>
      </c>
      <c r="Q932" s="14">
        <f t="shared" ca="1" si="337"/>
        <v>0.10765899</v>
      </c>
      <c r="R932" s="20">
        <f t="shared" si="340"/>
        <v>0</v>
      </c>
      <c r="S932" s="14">
        <f t="shared" si="344"/>
        <v>0</v>
      </c>
      <c r="T932" s="4" t="str">
        <f t="shared" si="338"/>
        <v>J=</v>
      </c>
      <c r="U932" s="29">
        <f t="shared" si="339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2">
        <f t="shared" si="343"/>
        <v>45957</v>
      </c>
      <c r="B933" s="83" t="str">
        <f t="shared" ca="1" si="325"/>
        <v>n.d</v>
      </c>
      <c r="C933" s="14">
        <f t="shared" si="326"/>
        <v>1000</v>
      </c>
      <c r="D933" s="58">
        <f t="shared" si="341"/>
        <v>45952</v>
      </c>
      <c r="E933" s="56">
        <f ca="1">IF(D933&lt;$B$1,VLOOKUP(D933,[1]DI!$A$4:$B$15000,2,FALSE),0)</f>
        <v>0</v>
      </c>
      <c r="F933" s="14">
        <f t="shared" ca="1" si="327"/>
        <v>1</v>
      </c>
      <c r="G933" s="85">
        <f t="shared" ca="1" si="328"/>
        <v>1.4560015972313201</v>
      </c>
      <c r="H933" s="85">
        <f t="shared" ca="1" si="329"/>
        <v>1.4560015972313201</v>
      </c>
      <c r="I933" s="14">
        <f t="shared" ca="1" si="330"/>
        <v>1</v>
      </c>
      <c r="J933" s="13">
        <f t="shared" si="342"/>
        <v>2.75E-2</v>
      </c>
      <c r="K933" s="29">
        <f t="shared" si="331"/>
        <v>45953</v>
      </c>
      <c r="L933" s="2">
        <f t="shared" si="332"/>
        <v>2</v>
      </c>
      <c r="M933" s="17">
        <f t="shared" si="333"/>
        <v>2</v>
      </c>
      <c r="N933" s="12">
        <f t="shared" si="334"/>
        <v>1.0002153300000001</v>
      </c>
      <c r="O933" s="12">
        <f t="shared" ca="1" si="335"/>
        <v>1.0002153300000001</v>
      </c>
      <c r="P933" s="17">
        <f t="shared" si="336"/>
        <v>0</v>
      </c>
      <c r="Q933" s="14">
        <f t="shared" ca="1" si="337"/>
        <v>0.21532999999999999</v>
      </c>
      <c r="R933" s="20">
        <f t="shared" si="340"/>
        <v>0</v>
      </c>
      <c r="S933" s="14">
        <f t="shared" si="344"/>
        <v>0</v>
      </c>
      <c r="T933" s="4" t="str">
        <f t="shared" si="338"/>
        <v>J=</v>
      </c>
      <c r="U933" s="29">
        <f t="shared" si="339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2">
        <f t="shared" si="343"/>
        <v>45958</v>
      </c>
      <c r="B934" s="83" t="str">
        <f t="shared" ca="1" si="325"/>
        <v>n.d</v>
      </c>
      <c r="C934" s="14">
        <f t="shared" si="326"/>
        <v>1000</v>
      </c>
      <c r="D934" s="58">
        <f t="shared" si="341"/>
        <v>45953</v>
      </c>
      <c r="E934" s="56">
        <f ca="1">IF(D934&lt;$B$1,VLOOKUP(D934,[1]DI!$A$4:$B$15000,2,FALSE),0)</f>
        <v>0</v>
      </c>
      <c r="F934" s="14">
        <f t="shared" ca="1" si="327"/>
        <v>1</v>
      </c>
      <c r="G934" s="85">
        <f t="shared" ca="1" si="328"/>
        <v>1.4560015972313201</v>
      </c>
      <c r="H934" s="85">
        <f t="shared" ca="1" si="329"/>
        <v>1.4560015972313201</v>
      </c>
      <c r="I934" s="14">
        <f t="shared" ca="1" si="330"/>
        <v>1</v>
      </c>
      <c r="J934" s="13">
        <f t="shared" si="342"/>
        <v>2.75E-2</v>
      </c>
      <c r="K934" s="29">
        <f t="shared" si="331"/>
        <v>45953</v>
      </c>
      <c r="L934" s="2">
        <f t="shared" si="332"/>
        <v>3</v>
      </c>
      <c r="M934" s="17">
        <f t="shared" si="333"/>
        <v>3</v>
      </c>
      <c r="N934" s="12">
        <f t="shared" si="334"/>
        <v>1.000323012</v>
      </c>
      <c r="O934" s="12">
        <f t="shared" ca="1" si="335"/>
        <v>1.000323012</v>
      </c>
      <c r="P934" s="17">
        <f t="shared" si="336"/>
        <v>0</v>
      </c>
      <c r="Q934" s="14">
        <f t="shared" ca="1" si="337"/>
        <v>0.32301199000000003</v>
      </c>
      <c r="R934" s="20">
        <f t="shared" si="340"/>
        <v>0</v>
      </c>
      <c r="S934" s="14">
        <f t="shared" si="344"/>
        <v>0</v>
      </c>
      <c r="T934" s="4" t="str">
        <f t="shared" si="338"/>
        <v>J=</v>
      </c>
      <c r="U934" s="29">
        <f t="shared" si="339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2">
        <f t="shared" si="343"/>
        <v>45959</v>
      </c>
      <c r="B935" s="83" t="str">
        <f t="shared" ca="1" si="325"/>
        <v>n.d</v>
      </c>
      <c r="C935" s="14">
        <f t="shared" si="326"/>
        <v>1000</v>
      </c>
      <c r="D935" s="58">
        <f t="shared" si="341"/>
        <v>45954</v>
      </c>
      <c r="E935" s="56">
        <f ca="1">IF(D935&lt;$B$1,VLOOKUP(D935,[1]DI!$A$4:$B$15000,2,FALSE),0)</f>
        <v>0</v>
      </c>
      <c r="F935" s="14">
        <f t="shared" ca="1" si="327"/>
        <v>1</v>
      </c>
      <c r="G935" s="85">
        <f t="shared" ca="1" si="328"/>
        <v>1.4560015972313201</v>
      </c>
      <c r="H935" s="85">
        <f t="shared" ca="1" si="329"/>
        <v>1.4560015972313201</v>
      </c>
      <c r="I935" s="14">
        <f t="shared" ca="1" si="330"/>
        <v>1</v>
      </c>
      <c r="J935" s="13">
        <f t="shared" si="342"/>
        <v>2.75E-2</v>
      </c>
      <c r="K935" s="29">
        <f t="shared" si="331"/>
        <v>45953</v>
      </c>
      <c r="L935" s="2">
        <f t="shared" si="332"/>
        <v>4</v>
      </c>
      <c r="M935" s="17">
        <f t="shared" si="333"/>
        <v>4</v>
      </c>
      <c r="N935" s="12">
        <f t="shared" si="334"/>
        <v>1.0004307059999999</v>
      </c>
      <c r="O935" s="12">
        <f t="shared" ca="1" si="335"/>
        <v>1.0004307059999999</v>
      </c>
      <c r="P935" s="17">
        <f t="shared" si="336"/>
        <v>0</v>
      </c>
      <c r="Q935" s="14">
        <f t="shared" ca="1" si="337"/>
        <v>0.43070598999999998</v>
      </c>
      <c r="R935" s="20">
        <f t="shared" si="340"/>
        <v>0</v>
      </c>
      <c r="S935" s="14">
        <f t="shared" si="344"/>
        <v>0</v>
      </c>
      <c r="T935" s="4" t="str">
        <f t="shared" si="338"/>
        <v>J=</v>
      </c>
      <c r="U935" s="29">
        <f t="shared" si="339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2">
        <f t="shared" si="343"/>
        <v>45960</v>
      </c>
      <c r="B936" s="83" t="str">
        <f t="shared" ca="1" si="325"/>
        <v>n.d</v>
      </c>
      <c r="C936" s="14">
        <f t="shared" si="326"/>
        <v>1000</v>
      </c>
      <c r="D936" s="58">
        <f t="shared" si="341"/>
        <v>45957</v>
      </c>
      <c r="E936" s="56">
        <f ca="1">IF(D936&lt;$B$1,VLOOKUP(D936,[1]DI!$A$4:$B$15000,2,FALSE),0)</f>
        <v>0</v>
      </c>
      <c r="F936" s="14">
        <f t="shared" ca="1" si="327"/>
        <v>1</v>
      </c>
      <c r="G936" s="85">
        <f t="shared" ca="1" si="328"/>
        <v>1.4560015972313201</v>
      </c>
      <c r="H936" s="85">
        <f t="shared" ca="1" si="329"/>
        <v>1.4560015972313201</v>
      </c>
      <c r="I936" s="14">
        <f t="shared" ca="1" si="330"/>
        <v>1</v>
      </c>
      <c r="J936" s="13">
        <f t="shared" si="342"/>
        <v>2.75E-2</v>
      </c>
      <c r="K936" s="29">
        <f t="shared" si="331"/>
        <v>45953</v>
      </c>
      <c r="L936" s="2">
        <f t="shared" si="332"/>
        <v>5</v>
      </c>
      <c r="M936" s="17">
        <f t="shared" si="333"/>
        <v>5</v>
      </c>
      <c r="N936" s="12">
        <f t="shared" si="334"/>
        <v>1.000538412</v>
      </c>
      <c r="O936" s="12">
        <f t="shared" ca="1" si="335"/>
        <v>1.000538412</v>
      </c>
      <c r="P936" s="17">
        <f t="shared" si="336"/>
        <v>0</v>
      </c>
      <c r="Q936" s="14">
        <f t="shared" ca="1" si="337"/>
        <v>0.538412</v>
      </c>
      <c r="R936" s="20">
        <f t="shared" si="340"/>
        <v>0</v>
      </c>
      <c r="S936" s="14">
        <f t="shared" si="344"/>
        <v>0</v>
      </c>
      <c r="T936" s="4" t="str">
        <f t="shared" si="338"/>
        <v>J=</v>
      </c>
      <c r="U936" s="29">
        <f t="shared" si="339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2">
        <f t="shared" si="343"/>
        <v>45961</v>
      </c>
      <c r="B937" s="83" t="str">
        <f t="shared" ca="1" si="325"/>
        <v>n.d</v>
      </c>
      <c r="C937" s="14">
        <f t="shared" si="326"/>
        <v>1000</v>
      </c>
      <c r="D937" s="58">
        <f t="shared" si="341"/>
        <v>45958</v>
      </c>
      <c r="E937" s="56">
        <f ca="1">IF(D937&lt;$B$1,VLOOKUP(D937,[1]DI!$A$4:$B$15000,2,FALSE),0)</f>
        <v>0</v>
      </c>
      <c r="F937" s="14">
        <f t="shared" ca="1" si="327"/>
        <v>1</v>
      </c>
      <c r="G937" s="85">
        <f t="shared" ca="1" si="328"/>
        <v>1.4560015972313201</v>
      </c>
      <c r="H937" s="85">
        <f t="shared" ca="1" si="329"/>
        <v>1.4560015972313201</v>
      </c>
      <c r="I937" s="14">
        <f t="shared" ca="1" si="330"/>
        <v>1</v>
      </c>
      <c r="J937" s="13">
        <f t="shared" si="342"/>
        <v>2.75E-2</v>
      </c>
      <c r="K937" s="29">
        <f t="shared" si="331"/>
        <v>45953</v>
      </c>
      <c r="L937" s="2">
        <f t="shared" si="332"/>
        <v>6</v>
      </c>
      <c r="M937" s="17">
        <f t="shared" si="333"/>
        <v>6</v>
      </c>
      <c r="N937" s="12">
        <f t="shared" si="334"/>
        <v>1.0006461289999999</v>
      </c>
      <c r="O937" s="12">
        <f t="shared" ca="1" si="335"/>
        <v>1.0006461289999999</v>
      </c>
      <c r="P937" s="17">
        <f t="shared" si="336"/>
        <v>0</v>
      </c>
      <c r="Q937" s="14">
        <f t="shared" ca="1" si="337"/>
        <v>0.64612899000000001</v>
      </c>
      <c r="R937" s="20">
        <f t="shared" si="340"/>
        <v>0</v>
      </c>
      <c r="S937" s="14">
        <f t="shared" si="344"/>
        <v>0</v>
      </c>
      <c r="T937" s="4" t="str">
        <f t="shared" si="338"/>
        <v>J=</v>
      </c>
      <c r="U937" s="29">
        <f t="shared" si="339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2">
        <f t="shared" si="343"/>
        <v>45964</v>
      </c>
      <c r="B938" s="83" t="str">
        <f t="shared" ca="1" si="325"/>
        <v>n.d</v>
      </c>
      <c r="C938" s="14">
        <f t="shared" si="326"/>
        <v>1000</v>
      </c>
      <c r="D938" s="58">
        <f t="shared" si="341"/>
        <v>45959</v>
      </c>
      <c r="E938" s="56">
        <f ca="1">IF(D938&lt;$B$1,VLOOKUP(D938,[1]DI!$A$4:$B$15000,2,FALSE),0)</f>
        <v>0</v>
      </c>
      <c r="F938" s="14">
        <f t="shared" ca="1" si="327"/>
        <v>1</v>
      </c>
      <c r="G938" s="85">
        <f t="shared" ca="1" si="328"/>
        <v>1.4560015972313201</v>
      </c>
      <c r="H938" s="85">
        <f t="shared" ca="1" si="329"/>
        <v>1.4560015972313201</v>
      </c>
      <c r="I938" s="14">
        <f t="shared" ca="1" si="330"/>
        <v>1</v>
      </c>
      <c r="J938" s="13">
        <f t="shared" si="342"/>
        <v>2.75E-2</v>
      </c>
      <c r="K938" s="29">
        <f t="shared" si="331"/>
        <v>45953</v>
      </c>
      <c r="L938" s="2">
        <f t="shared" si="332"/>
        <v>7</v>
      </c>
      <c r="M938" s="17">
        <f t="shared" si="333"/>
        <v>7</v>
      </c>
      <c r="N938" s="12">
        <f t="shared" si="334"/>
        <v>1.0007538579999999</v>
      </c>
      <c r="O938" s="12">
        <f t="shared" ca="1" si="335"/>
        <v>1.0007538579999999</v>
      </c>
      <c r="P938" s="17">
        <f t="shared" si="336"/>
        <v>0</v>
      </c>
      <c r="Q938" s="14">
        <f t="shared" ca="1" si="337"/>
        <v>0.75385798999999998</v>
      </c>
      <c r="R938" s="20">
        <f t="shared" si="340"/>
        <v>0</v>
      </c>
      <c r="S938" s="14">
        <f t="shared" si="344"/>
        <v>0</v>
      </c>
      <c r="T938" s="4" t="str">
        <f t="shared" si="338"/>
        <v>J=</v>
      </c>
      <c r="U938" s="29">
        <f t="shared" si="339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2">
        <f t="shared" si="343"/>
        <v>45965</v>
      </c>
      <c r="B939" s="83" t="str">
        <f t="shared" ca="1" si="325"/>
        <v>n.d</v>
      </c>
      <c r="C939" s="14">
        <f t="shared" si="326"/>
        <v>1000</v>
      </c>
      <c r="D939" s="58">
        <f t="shared" si="341"/>
        <v>45960</v>
      </c>
      <c r="E939" s="56">
        <f ca="1">IF(D939&lt;$B$1,VLOOKUP(D939,[1]DI!$A$4:$B$15000,2,FALSE),0)</f>
        <v>0</v>
      </c>
      <c r="F939" s="14">
        <f t="shared" ca="1" si="327"/>
        <v>1</v>
      </c>
      <c r="G939" s="85">
        <f t="shared" ca="1" si="328"/>
        <v>1.4560015972313201</v>
      </c>
      <c r="H939" s="85">
        <f t="shared" ca="1" si="329"/>
        <v>1.4560015972313201</v>
      </c>
      <c r="I939" s="14">
        <f t="shared" ca="1" si="330"/>
        <v>1</v>
      </c>
      <c r="J939" s="13">
        <f t="shared" si="342"/>
        <v>2.75E-2</v>
      </c>
      <c r="K939" s="29">
        <f t="shared" si="331"/>
        <v>45953</v>
      </c>
      <c r="L939" s="2">
        <f t="shared" si="332"/>
        <v>8</v>
      </c>
      <c r="M939" s="17">
        <f t="shared" si="333"/>
        <v>8</v>
      </c>
      <c r="N939" s="12">
        <f t="shared" si="334"/>
        <v>1.000861598</v>
      </c>
      <c r="O939" s="12">
        <f t="shared" ca="1" si="335"/>
        <v>1.000861598</v>
      </c>
      <c r="P939" s="17">
        <f t="shared" si="336"/>
        <v>0</v>
      </c>
      <c r="Q939" s="14">
        <f t="shared" ca="1" si="337"/>
        <v>0.86159799000000004</v>
      </c>
      <c r="R939" s="20">
        <f t="shared" si="340"/>
        <v>0</v>
      </c>
      <c r="S939" s="14">
        <f t="shared" si="344"/>
        <v>0</v>
      </c>
      <c r="T939" s="4" t="str">
        <f t="shared" si="338"/>
        <v>J=</v>
      </c>
      <c r="U939" s="29">
        <f t="shared" si="339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2">
        <f t="shared" si="343"/>
        <v>45966</v>
      </c>
      <c r="B940" s="83" t="str">
        <f t="shared" ca="1" si="325"/>
        <v>n.d</v>
      </c>
      <c r="C940" s="14">
        <f t="shared" si="326"/>
        <v>1000</v>
      </c>
      <c r="D940" s="58">
        <f t="shared" si="341"/>
        <v>45961</v>
      </c>
      <c r="E940" s="56">
        <f ca="1">IF(D940&lt;$B$1,VLOOKUP(D940,[1]DI!$A$4:$B$15000,2,FALSE),0)</f>
        <v>0</v>
      </c>
      <c r="F940" s="14">
        <f t="shared" ca="1" si="327"/>
        <v>1</v>
      </c>
      <c r="G940" s="85">
        <f t="shared" ca="1" si="328"/>
        <v>1.4560015972313201</v>
      </c>
      <c r="H940" s="85">
        <f t="shared" ca="1" si="329"/>
        <v>1.4560015972313201</v>
      </c>
      <c r="I940" s="14">
        <f t="shared" ca="1" si="330"/>
        <v>1</v>
      </c>
      <c r="J940" s="13">
        <f t="shared" si="342"/>
        <v>2.75E-2</v>
      </c>
      <c r="K940" s="29">
        <f t="shared" si="331"/>
        <v>45953</v>
      </c>
      <c r="L940" s="2">
        <f t="shared" si="332"/>
        <v>9</v>
      </c>
      <c r="M940" s="17">
        <f t="shared" si="333"/>
        <v>9</v>
      </c>
      <c r="N940" s="12">
        <f t="shared" si="334"/>
        <v>1.0009693500000001</v>
      </c>
      <c r="O940" s="12">
        <f t="shared" ca="1" si="335"/>
        <v>1.0009693500000001</v>
      </c>
      <c r="P940" s="17">
        <f t="shared" si="336"/>
        <v>0</v>
      </c>
      <c r="Q940" s="14">
        <f t="shared" ca="1" si="337"/>
        <v>0.96935000000000004</v>
      </c>
      <c r="R940" s="20">
        <f t="shared" si="340"/>
        <v>0</v>
      </c>
      <c r="S940" s="14">
        <f t="shared" si="344"/>
        <v>0</v>
      </c>
      <c r="T940" s="4" t="str">
        <f t="shared" si="338"/>
        <v>J=</v>
      </c>
      <c r="U940" s="29">
        <f t="shared" si="339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2">
        <f t="shared" si="343"/>
        <v>45967</v>
      </c>
      <c r="B941" s="83" t="str">
        <f t="shared" ca="1" si="325"/>
        <v>n.d</v>
      </c>
      <c r="C941" s="14">
        <f t="shared" si="326"/>
        <v>1000</v>
      </c>
      <c r="D941" s="58">
        <f t="shared" si="341"/>
        <v>45964</v>
      </c>
      <c r="E941" s="56">
        <f ca="1">IF(D941&lt;$B$1,VLOOKUP(D941,[1]DI!$A$4:$B$15000,2,FALSE),0)</f>
        <v>0</v>
      </c>
      <c r="F941" s="14">
        <f t="shared" ca="1" si="327"/>
        <v>1</v>
      </c>
      <c r="G941" s="85">
        <f t="shared" ca="1" si="328"/>
        <v>1.4560015972313201</v>
      </c>
      <c r="H941" s="85">
        <f t="shared" ca="1" si="329"/>
        <v>1.4560015972313201</v>
      </c>
      <c r="I941" s="14">
        <f t="shared" ca="1" si="330"/>
        <v>1</v>
      </c>
      <c r="J941" s="13">
        <f t="shared" si="342"/>
        <v>2.75E-2</v>
      </c>
      <c r="K941" s="29">
        <f t="shared" si="331"/>
        <v>45953</v>
      </c>
      <c r="L941" s="2">
        <f t="shared" si="332"/>
        <v>10</v>
      </c>
      <c r="M941" s="17">
        <f t="shared" si="333"/>
        <v>10</v>
      </c>
      <c r="N941" s="12">
        <f t="shared" si="334"/>
        <v>1.0010771140000001</v>
      </c>
      <c r="O941" s="12">
        <f t="shared" ca="1" si="335"/>
        <v>1.0010771140000001</v>
      </c>
      <c r="P941" s="17">
        <f t="shared" si="336"/>
        <v>0</v>
      </c>
      <c r="Q941" s="14">
        <f t="shared" ca="1" si="337"/>
        <v>1.0771139999999999</v>
      </c>
      <c r="R941" s="20">
        <f t="shared" si="340"/>
        <v>0</v>
      </c>
      <c r="S941" s="14">
        <f t="shared" si="344"/>
        <v>0</v>
      </c>
      <c r="T941" s="4" t="str">
        <f t="shared" si="338"/>
        <v>J=</v>
      </c>
      <c r="U941" s="29">
        <f t="shared" si="339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2">
        <f t="shared" si="343"/>
        <v>45968</v>
      </c>
      <c r="B942" s="83" t="str">
        <f t="shared" ca="1" si="325"/>
        <v>n.d</v>
      </c>
      <c r="C942" s="14">
        <f t="shared" si="326"/>
        <v>1000</v>
      </c>
      <c r="D942" s="58">
        <f t="shared" si="341"/>
        <v>45965</v>
      </c>
      <c r="E942" s="56">
        <f ca="1">IF(D942&lt;$B$1,VLOOKUP(D942,[1]DI!$A$4:$B$15000,2,FALSE),0)</f>
        <v>0</v>
      </c>
      <c r="F942" s="14">
        <f t="shared" ca="1" si="327"/>
        <v>1</v>
      </c>
      <c r="G942" s="85">
        <f t="shared" ca="1" si="328"/>
        <v>1.4560015972313201</v>
      </c>
      <c r="H942" s="85">
        <f t="shared" ca="1" si="329"/>
        <v>1.4560015972313201</v>
      </c>
      <c r="I942" s="14">
        <f t="shared" ca="1" si="330"/>
        <v>1</v>
      </c>
      <c r="J942" s="13">
        <f t="shared" si="342"/>
        <v>2.75E-2</v>
      </c>
      <c r="K942" s="29">
        <f t="shared" si="331"/>
        <v>45953</v>
      </c>
      <c r="L942" s="2">
        <f t="shared" si="332"/>
        <v>11</v>
      </c>
      <c r="M942" s="17">
        <f t="shared" si="333"/>
        <v>11</v>
      </c>
      <c r="N942" s="12">
        <f t="shared" si="334"/>
        <v>1.0011848889999999</v>
      </c>
      <c r="O942" s="12">
        <f t="shared" ca="1" si="335"/>
        <v>1.0011848889999999</v>
      </c>
      <c r="P942" s="17">
        <f t="shared" si="336"/>
        <v>0</v>
      </c>
      <c r="Q942" s="14">
        <f t="shared" ca="1" si="337"/>
        <v>1.1848889899999999</v>
      </c>
      <c r="R942" s="20">
        <f t="shared" si="340"/>
        <v>0</v>
      </c>
      <c r="S942" s="14">
        <f t="shared" si="344"/>
        <v>0</v>
      </c>
      <c r="T942" s="4" t="str">
        <f t="shared" si="338"/>
        <v>J=</v>
      </c>
      <c r="U942" s="29">
        <f t="shared" si="339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2">
        <f t="shared" si="343"/>
        <v>45971</v>
      </c>
      <c r="B943" s="83" t="str">
        <f t="shared" ca="1" si="325"/>
        <v>n.d</v>
      </c>
      <c r="C943" s="14">
        <f t="shared" si="326"/>
        <v>1000</v>
      </c>
      <c r="D943" s="58">
        <f t="shared" si="341"/>
        <v>45966</v>
      </c>
      <c r="E943" s="56">
        <f ca="1">IF(D943&lt;$B$1,VLOOKUP(D943,[1]DI!$A$4:$B$15000,2,FALSE),0)</f>
        <v>0</v>
      </c>
      <c r="F943" s="14">
        <f t="shared" ca="1" si="327"/>
        <v>1</v>
      </c>
      <c r="G943" s="85">
        <f t="shared" ca="1" si="328"/>
        <v>1.4560015972313201</v>
      </c>
      <c r="H943" s="85">
        <f t="shared" ca="1" si="329"/>
        <v>1.4560015972313201</v>
      </c>
      <c r="I943" s="14">
        <f t="shared" ca="1" si="330"/>
        <v>1</v>
      </c>
      <c r="J943" s="13">
        <f t="shared" si="342"/>
        <v>2.75E-2</v>
      </c>
      <c r="K943" s="29">
        <f t="shared" si="331"/>
        <v>45953</v>
      </c>
      <c r="L943" s="2">
        <f t="shared" si="332"/>
        <v>12</v>
      </c>
      <c r="M943" s="17">
        <f t="shared" si="333"/>
        <v>12</v>
      </c>
      <c r="N943" s="12">
        <f t="shared" si="334"/>
        <v>1.001292676</v>
      </c>
      <c r="O943" s="12">
        <f t="shared" ca="1" si="335"/>
        <v>1.001292676</v>
      </c>
      <c r="P943" s="17">
        <f t="shared" si="336"/>
        <v>0</v>
      </c>
      <c r="Q943" s="14">
        <f t="shared" ca="1" si="337"/>
        <v>1.2926759999999999</v>
      </c>
      <c r="R943" s="20">
        <f t="shared" si="340"/>
        <v>0</v>
      </c>
      <c r="S943" s="14">
        <f t="shared" si="344"/>
        <v>0</v>
      </c>
      <c r="T943" s="4" t="str">
        <f t="shared" si="338"/>
        <v>J=</v>
      </c>
      <c r="U943" s="29">
        <f t="shared" si="339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2">
        <f t="shared" si="343"/>
        <v>45972</v>
      </c>
      <c r="B944" s="83" t="str">
        <f t="shared" ca="1" si="325"/>
        <v>n.d</v>
      </c>
      <c r="C944" s="14">
        <f t="shared" si="326"/>
        <v>1000</v>
      </c>
      <c r="D944" s="58">
        <f t="shared" si="341"/>
        <v>45967</v>
      </c>
      <c r="E944" s="56">
        <f ca="1">IF(D944&lt;$B$1,VLOOKUP(D944,[1]DI!$A$4:$B$15000,2,FALSE),0)</f>
        <v>0</v>
      </c>
      <c r="F944" s="14">
        <f t="shared" ca="1" si="327"/>
        <v>1</v>
      </c>
      <c r="G944" s="85">
        <f t="shared" ca="1" si="328"/>
        <v>1.4560015972313201</v>
      </c>
      <c r="H944" s="85">
        <f t="shared" ca="1" si="329"/>
        <v>1.4560015972313201</v>
      </c>
      <c r="I944" s="14">
        <f t="shared" ca="1" si="330"/>
        <v>1</v>
      </c>
      <c r="J944" s="13">
        <f t="shared" si="342"/>
        <v>2.75E-2</v>
      </c>
      <c r="K944" s="29">
        <f t="shared" si="331"/>
        <v>45953</v>
      </c>
      <c r="L944" s="2">
        <f t="shared" si="332"/>
        <v>13</v>
      </c>
      <c r="M944" s="17">
        <f t="shared" si="333"/>
        <v>13</v>
      </c>
      <c r="N944" s="12">
        <f t="shared" si="334"/>
        <v>1.001400474</v>
      </c>
      <c r="O944" s="12">
        <f t="shared" ca="1" si="335"/>
        <v>1.001400474</v>
      </c>
      <c r="P944" s="17">
        <f t="shared" si="336"/>
        <v>0</v>
      </c>
      <c r="Q944" s="14">
        <f t="shared" ca="1" si="337"/>
        <v>1.4004739900000001</v>
      </c>
      <c r="R944" s="20">
        <f t="shared" si="340"/>
        <v>0</v>
      </c>
      <c r="S944" s="14">
        <f t="shared" si="344"/>
        <v>0</v>
      </c>
      <c r="T944" s="4" t="str">
        <f t="shared" si="338"/>
        <v>J=</v>
      </c>
      <c r="U944" s="29">
        <f t="shared" si="339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2">
        <f t="shared" si="343"/>
        <v>45973</v>
      </c>
      <c r="B945" s="83" t="str">
        <f t="shared" ca="1" si="325"/>
        <v>n.d</v>
      </c>
      <c r="C945" s="14">
        <f t="shared" si="326"/>
        <v>1000</v>
      </c>
      <c r="D945" s="58">
        <f t="shared" si="341"/>
        <v>45968</v>
      </c>
      <c r="E945" s="56">
        <f ca="1">IF(D945&lt;$B$1,VLOOKUP(D945,[1]DI!$A$4:$B$15000,2,FALSE),0)</f>
        <v>0</v>
      </c>
      <c r="F945" s="14">
        <f t="shared" ca="1" si="327"/>
        <v>1</v>
      </c>
      <c r="G945" s="85">
        <f t="shared" ca="1" si="328"/>
        <v>1.4560015972313201</v>
      </c>
      <c r="H945" s="85">
        <f t="shared" ca="1" si="329"/>
        <v>1.4560015972313201</v>
      </c>
      <c r="I945" s="14">
        <f t="shared" ca="1" si="330"/>
        <v>1</v>
      </c>
      <c r="J945" s="13">
        <f t="shared" si="342"/>
        <v>2.75E-2</v>
      </c>
      <c r="K945" s="29">
        <f t="shared" si="331"/>
        <v>45953</v>
      </c>
      <c r="L945" s="2">
        <f t="shared" si="332"/>
        <v>14</v>
      </c>
      <c r="M945" s="17">
        <f t="shared" si="333"/>
        <v>14</v>
      </c>
      <c r="N945" s="12">
        <f t="shared" si="334"/>
        <v>1.0015082850000001</v>
      </c>
      <c r="O945" s="12">
        <f t="shared" ca="1" si="335"/>
        <v>1.0015082850000001</v>
      </c>
      <c r="P945" s="17">
        <f t="shared" si="336"/>
        <v>0</v>
      </c>
      <c r="Q945" s="14">
        <f t="shared" ca="1" si="337"/>
        <v>1.5082850000000001</v>
      </c>
      <c r="R945" s="20">
        <f t="shared" si="340"/>
        <v>0</v>
      </c>
      <c r="S945" s="14">
        <f t="shared" si="344"/>
        <v>0</v>
      </c>
      <c r="T945" s="4" t="str">
        <f t="shared" si="338"/>
        <v>J=</v>
      </c>
      <c r="U945" s="29">
        <f t="shared" si="339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2">
        <f t="shared" si="343"/>
        <v>45974</v>
      </c>
      <c r="B946" s="83" t="str">
        <f t="shared" ca="1" si="325"/>
        <v>n.d</v>
      </c>
      <c r="C946" s="14">
        <f t="shared" si="326"/>
        <v>1000</v>
      </c>
      <c r="D946" s="58">
        <f t="shared" si="341"/>
        <v>45971</v>
      </c>
      <c r="E946" s="56">
        <f ca="1">IF(D946&lt;$B$1,VLOOKUP(D946,[1]DI!$A$4:$B$15000,2,FALSE),0)</f>
        <v>0</v>
      </c>
      <c r="F946" s="14">
        <f t="shared" ca="1" si="327"/>
        <v>1</v>
      </c>
      <c r="G946" s="85">
        <f t="shared" ca="1" si="328"/>
        <v>1.4560015972313201</v>
      </c>
      <c r="H946" s="85">
        <f t="shared" ca="1" si="329"/>
        <v>1.4560015972313201</v>
      </c>
      <c r="I946" s="14">
        <f t="shared" ca="1" si="330"/>
        <v>1</v>
      </c>
      <c r="J946" s="13">
        <f t="shared" si="342"/>
        <v>2.75E-2</v>
      </c>
      <c r="K946" s="29">
        <f t="shared" si="331"/>
        <v>45953</v>
      </c>
      <c r="L946" s="2">
        <f t="shared" si="332"/>
        <v>15</v>
      </c>
      <c r="M946" s="17">
        <f t="shared" si="333"/>
        <v>15</v>
      </c>
      <c r="N946" s="12">
        <f t="shared" si="334"/>
        <v>1.001616106</v>
      </c>
      <c r="O946" s="12">
        <f t="shared" ca="1" si="335"/>
        <v>1.001616106</v>
      </c>
      <c r="P946" s="17">
        <f t="shared" si="336"/>
        <v>0</v>
      </c>
      <c r="Q946" s="14">
        <f t="shared" ca="1" si="337"/>
        <v>1.6161059900000001</v>
      </c>
      <c r="R946" s="20">
        <f t="shared" si="340"/>
        <v>0</v>
      </c>
      <c r="S946" s="14">
        <f t="shared" si="344"/>
        <v>0</v>
      </c>
      <c r="T946" s="4" t="str">
        <f t="shared" si="338"/>
        <v>J=</v>
      </c>
      <c r="U946" s="29">
        <f t="shared" si="339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2">
        <f t="shared" si="343"/>
        <v>45975</v>
      </c>
      <c r="B947" s="83" t="str">
        <f t="shared" ca="1" si="325"/>
        <v>n.d</v>
      </c>
      <c r="C947" s="14">
        <f t="shared" si="326"/>
        <v>1000</v>
      </c>
      <c r="D947" s="58">
        <f t="shared" si="341"/>
        <v>45972</v>
      </c>
      <c r="E947" s="56">
        <f ca="1">IF(D947&lt;$B$1,VLOOKUP(D947,[1]DI!$A$4:$B$15000,2,FALSE),0)</f>
        <v>0</v>
      </c>
      <c r="F947" s="14">
        <f t="shared" ca="1" si="327"/>
        <v>1</v>
      </c>
      <c r="G947" s="85">
        <f t="shared" ca="1" si="328"/>
        <v>1.4560015972313201</v>
      </c>
      <c r="H947" s="85">
        <f t="shared" ca="1" si="329"/>
        <v>1.4560015972313201</v>
      </c>
      <c r="I947" s="14">
        <f t="shared" ca="1" si="330"/>
        <v>1</v>
      </c>
      <c r="J947" s="13">
        <f t="shared" si="342"/>
        <v>2.75E-2</v>
      </c>
      <c r="K947" s="29">
        <f t="shared" si="331"/>
        <v>45953</v>
      </c>
      <c r="L947" s="2">
        <f t="shared" si="332"/>
        <v>16</v>
      </c>
      <c r="M947" s="17">
        <f t="shared" si="333"/>
        <v>16</v>
      </c>
      <c r="N947" s="12">
        <f t="shared" si="334"/>
        <v>1.0017239389999999</v>
      </c>
      <c r="O947" s="12">
        <f t="shared" ca="1" si="335"/>
        <v>1.0017239389999999</v>
      </c>
      <c r="P947" s="17">
        <f t="shared" si="336"/>
        <v>0</v>
      </c>
      <c r="Q947" s="14">
        <f t="shared" ca="1" si="337"/>
        <v>1.7239389899999999</v>
      </c>
      <c r="R947" s="20">
        <f t="shared" si="340"/>
        <v>0</v>
      </c>
      <c r="S947" s="14">
        <f t="shared" si="344"/>
        <v>0</v>
      </c>
      <c r="T947" s="4" t="str">
        <f t="shared" si="338"/>
        <v>J=</v>
      </c>
      <c r="U947" s="29">
        <f t="shared" si="339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2">
        <f t="shared" si="343"/>
        <v>45978</v>
      </c>
      <c r="B948" s="83" t="str">
        <f t="shared" ca="1" si="325"/>
        <v>n.d</v>
      </c>
      <c r="C948" s="14">
        <f t="shared" si="326"/>
        <v>1000</v>
      </c>
      <c r="D948" s="58">
        <f t="shared" si="341"/>
        <v>45973</v>
      </c>
      <c r="E948" s="56">
        <f ca="1">IF(D948&lt;$B$1,VLOOKUP(D948,[1]DI!$A$4:$B$15000,2,FALSE),0)</f>
        <v>0</v>
      </c>
      <c r="F948" s="14">
        <f t="shared" ca="1" si="327"/>
        <v>1</v>
      </c>
      <c r="G948" s="85">
        <f t="shared" ca="1" si="328"/>
        <v>1.4560015972313201</v>
      </c>
      <c r="H948" s="85">
        <f t="shared" ca="1" si="329"/>
        <v>1.4560015972313201</v>
      </c>
      <c r="I948" s="14">
        <f t="shared" ca="1" si="330"/>
        <v>1</v>
      </c>
      <c r="J948" s="13">
        <f t="shared" si="342"/>
        <v>2.75E-2</v>
      </c>
      <c r="K948" s="29">
        <f t="shared" si="331"/>
        <v>45953</v>
      </c>
      <c r="L948" s="2">
        <f t="shared" si="332"/>
        <v>17</v>
      </c>
      <c r="M948" s="17">
        <f t="shared" si="333"/>
        <v>17</v>
      </c>
      <c r="N948" s="12">
        <f t="shared" si="334"/>
        <v>1.0018317839999999</v>
      </c>
      <c r="O948" s="12">
        <f t="shared" ca="1" si="335"/>
        <v>1.0018317839999999</v>
      </c>
      <c r="P948" s="17">
        <f t="shared" si="336"/>
        <v>0</v>
      </c>
      <c r="Q948" s="14">
        <f t="shared" ca="1" si="337"/>
        <v>1.8317839899999999</v>
      </c>
      <c r="R948" s="20">
        <f t="shared" si="340"/>
        <v>0</v>
      </c>
      <c r="S948" s="14">
        <f t="shared" si="344"/>
        <v>0</v>
      </c>
      <c r="T948" s="4" t="str">
        <f t="shared" si="338"/>
        <v>J=</v>
      </c>
      <c r="U948" s="29">
        <f t="shared" si="339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2">
        <f t="shared" si="343"/>
        <v>45979</v>
      </c>
      <c r="B949" s="83" t="str">
        <f t="shared" ref="B949:B1012" ca="1" si="345">IF(A949&lt;=TODAY(),C949+Q949,IF(AND(A949&gt;TODAY(),A949&lt;=$B$1),IF(VLOOKUP(TODAY(),$A$10:$E$5000,4,FALSE)=0,"n.d",C949+Q949),"n.d"))</f>
        <v>n.d</v>
      </c>
      <c r="C949" s="14">
        <f t="shared" ref="C949:C1012" si="346">(C948-S948)</f>
        <v>1000</v>
      </c>
      <c r="D949" s="58">
        <f t="shared" si="341"/>
        <v>45974</v>
      </c>
      <c r="E949" s="56">
        <f ca="1">IF(D949&lt;$B$1,VLOOKUP(D949,[1]DI!$A$4:$B$15000,2,FALSE),0)</f>
        <v>0</v>
      </c>
      <c r="F949" s="14">
        <f t="shared" ref="F949:F1012" ca="1" si="347">ROUND(1+ROUND(((1+E949)^(1/252))-1,8),16)</f>
        <v>1</v>
      </c>
      <c r="G949" s="85">
        <f t="shared" ref="G949:G1012" ca="1" si="348">ROUND(F948*G948,16)</f>
        <v>1.4560015972313201</v>
      </c>
      <c r="H949" s="85">
        <f t="shared" ref="H949:H1012" ca="1" si="349">IF(P948&gt;0,G948,H948)</f>
        <v>1.4560015972313201</v>
      </c>
      <c r="I949" s="14">
        <f t="shared" ref="I949:I1012" ca="1" si="350">ROUND(G949/H949,8)</f>
        <v>1</v>
      </c>
      <c r="J949" s="13">
        <f t="shared" si="342"/>
        <v>2.75E-2</v>
      </c>
      <c r="K949" s="29">
        <f t="shared" ref="K949:K1012" si="351">IF(P948&gt;0,VLOOKUP(P948,X$12:AH$150,2),K948)</f>
        <v>45953</v>
      </c>
      <c r="L949" s="2">
        <f t="shared" ref="L949:L1012" si="352">IF(A949&gt;K949,IF(NETWORKDAYS(K949,A949,$X$160:$X$544)-1=0,1,NETWORKDAYS(K949,A949,$X$160:$X$544)-1),0)</f>
        <v>18</v>
      </c>
      <c r="M949" s="17">
        <f t="shared" ref="M949:M1012" si="353">IF(AND(L949=1,L948=1),1,IF(L949&gt;0,IF(L949=L948,L949+1,L949),0))</f>
        <v>18</v>
      </c>
      <c r="N949" s="12">
        <f t="shared" ref="N949:N1012" si="354">ROUND((J949+1)^(M949/252),9)</f>
        <v>1.0019396410000001</v>
      </c>
      <c r="O949" s="12">
        <f t="shared" ref="O949:O1012" ca="1" si="355">ROUND(I949*N949,9)</f>
        <v>1.0019396410000001</v>
      </c>
      <c r="P949" s="17">
        <f t="shared" ref="P949:P1012" si="356">IF(VLOOKUP(A949,Y$12:AF$150,8)=VLOOKUP(A948,Y$12:AF$150,8),0,VLOOKUP(A949,Y$12:AF$150,8))</f>
        <v>0</v>
      </c>
      <c r="Q949" s="14">
        <f t="shared" ref="Q949:Q1012" ca="1" si="357">TRUNC(((O949-1)*C949),8)</f>
        <v>1.9396409999999999</v>
      </c>
      <c r="R949" s="20">
        <f t="shared" si="340"/>
        <v>0</v>
      </c>
      <c r="S949" s="14">
        <f t="shared" si="344"/>
        <v>0</v>
      </c>
      <c r="T949" s="4" t="str">
        <f t="shared" ref="T949:T1012" si="358">IF(P948&gt;0,VLOOKUP(P948,X$12:AH$150,10),T948)</f>
        <v>J=</v>
      </c>
      <c r="U949" s="29">
        <f t="shared" ref="U949:U1012" si="359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2">
        <f t="shared" si="343"/>
        <v>45980</v>
      </c>
      <c r="B950" s="83" t="str">
        <f t="shared" ca="1" si="345"/>
        <v>n.d</v>
      </c>
      <c r="C950" s="14">
        <f t="shared" si="346"/>
        <v>1000</v>
      </c>
      <c r="D950" s="58">
        <f t="shared" si="341"/>
        <v>45975</v>
      </c>
      <c r="E950" s="56">
        <f ca="1">IF(D950&lt;$B$1,VLOOKUP(D950,[1]DI!$A$4:$B$15000,2,FALSE),0)</f>
        <v>0</v>
      </c>
      <c r="F950" s="14">
        <f t="shared" ca="1" si="347"/>
        <v>1</v>
      </c>
      <c r="G950" s="85">
        <f t="shared" ca="1" si="348"/>
        <v>1.4560015972313201</v>
      </c>
      <c r="H950" s="85">
        <f t="shared" ca="1" si="349"/>
        <v>1.4560015972313201</v>
      </c>
      <c r="I950" s="14">
        <f t="shared" ca="1" si="350"/>
        <v>1</v>
      </c>
      <c r="J950" s="13">
        <f t="shared" si="342"/>
        <v>2.75E-2</v>
      </c>
      <c r="K950" s="29">
        <f t="shared" si="351"/>
        <v>45953</v>
      </c>
      <c r="L950" s="2">
        <f t="shared" si="352"/>
        <v>19</v>
      </c>
      <c r="M950" s="17">
        <f t="shared" si="353"/>
        <v>19</v>
      </c>
      <c r="N950" s="12">
        <f t="shared" si="354"/>
        <v>1.0020475090000001</v>
      </c>
      <c r="O950" s="12">
        <f t="shared" ca="1" si="355"/>
        <v>1.0020475090000001</v>
      </c>
      <c r="P950" s="17">
        <f t="shared" si="356"/>
        <v>0</v>
      </c>
      <c r="Q950" s="14">
        <f t="shared" ca="1" si="357"/>
        <v>2.0475089999999998</v>
      </c>
      <c r="R950" s="20">
        <f t="shared" si="340"/>
        <v>0</v>
      </c>
      <c r="S950" s="14">
        <f t="shared" si="344"/>
        <v>0</v>
      </c>
      <c r="T950" s="4" t="str">
        <f t="shared" si="358"/>
        <v>J=</v>
      </c>
      <c r="U950" s="29">
        <f t="shared" si="359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2">
        <f t="shared" si="343"/>
        <v>45982</v>
      </c>
      <c r="B951" s="83" t="str">
        <f t="shared" ca="1" si="345"/>
        <v>n.d</v>
      </c>
      <c r="C951" s="14">
        <f t="shared" si="346"/>
        <v>1000</v>
      </c>
      <c r="D951" s="58">
        <f t="shared" si="341"/>
        <v>45978</v>
      </c>
      <c r="E951" s="56">
        <f ca="1">IF(D951&lt;$B$1,VLOOKUP(D951,[1]DI!$A$4:$B$15000,2,FALSE),0)</f>
        <v>0</v>
      </c>
      <c r="F951" s="14">
        <f t="shared" ca="1" si="347"/>
        <v>1</v>
      </c>
      <c r="G951" s="85">
        <f t="shared" ca="1" si="348"/>
        <v>1.4560015972313201</v>
      </c>
      <c r="H951" s="85">
        <f t="shared" ca="1" si="349"/>
        <v>1.4560015972313201</v>
      </c>
      <c r="I951" s="14">
        <f t="shared" ca="1" si="350"/>
        <v>1</v>
      </c>
      <c r="J951" s="13">
        <f t="shared" si="342"/>
        <v>2.75E-2</v>
      </c>
      <c r="K951" s="29">
        <f t="shared" si="351"/>
        <v>45953</v>
      </c>
      <c r="L951" s="2">
        <f t="shared" si="352"/>
        <v>20</v>
      </c>
      <c r="M951" s="17">
        <f t="shared" si="353"/>
        <v>20</v>
      </c>
      <c r="N951" s="12">
        <f t="shared" si="354"/>
        <v>1.002155388</v>
      </c>
      <c r="O951" s="12">
        <f t="shared" ca="1" si="355"/>
        <v>1.002155388</v>
      </c>
      <c r="P951" s="17">
        <f t="shared" si="356"/>
        <v>45</v>
      </c>
      <c r="Q951" s="14">
        <f t="shared" ca="1" si="357"/>
        <v>2.1553879999999999</v>
      </c>
      <c r="R951" s="20">
        <f t="shared" si="340"/>
        <v>0</v>
      </c>
      <c r="S951" s="14">
        <f t="shared" si="344"/>
        <v>0</v>
      </c>
      <c r="T951" s="4" t="str">
        <f t="shared" si="358"/>
        <v>J=</v>
      </c>
      <c r="U951" s="29">
        <f t="shared" si="359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2">
        <f t="shared" si="343"/>
        <v>45985</v>
      </c>
      <c r="B952" s="83" t="str">
        <f t="shared" ca="1" si="345"/>
        <v>n.d</v>
      </c>
      <c r="C952" s="14">
        <f t="shared" si="346"/>
        <v>1000</v>
      </c>
      <c r="D952" s="58">
        <f t="shared" si="341"/>
        <v>45979</v>
      </c>
      <c r="E952" s="56">
        <f ca="1">IF(D952&lt;$B$1,VLOOKUP(D952,[1]DI!$A$4:$B$15000,2,FALSE),0)</f>
        <v>0</v>
      </c>
      <c r="F952" s="14">
        <f t="shared" ca="1" si="347"/>
        <v>1</v>
      </c>
      <c r="G952" s="85">
        <f t="shared" ca="1" si="348"/>
        <v>1.4560015972313201</v>
      </c>
      <c r="H952" s="85">
        <f t="shared" ca="1" si="349"/>
        <v>1.4560015972313201</v>
      </c>
      <c r="I952" s="14">
        <f t="shared" ca="1" si="350"/>
        <v>1</v>
      </c>
      <c r="J952" s="13">
        <f t="shared" si="342"/>
        <v>2.75E-2</v>
      </c>
      <c r="K952" s="29">
        <f t="shared" si="351"/>
        <v>45982</v>
      </c>
      <c r="L952" s="2">
        <f t="shared" si="352"/>
        <v>1</v>
      </c>
      <c r="M952" s="17">
        <f t="shared" si="353"/>
        <v>1</v>
      </c>
      <c r="N952" s="12">
        <f t="shared" si="354"/>
        <v>1.000107659</v>
      </c>
      <c r="O952" s="12">
        <f t="shared" ca="1" si="355"/>
        <v>1.000107659</v>
      </c>
      <c r="P952" s="17">
        <f t="shared" si="356"/>
        <v>0</v>
      </c>
      <c r="Q952" s="14">
        <f t="shared" ca="1" si="357"/>
        <v>0.10765899</v>
      </c>
      <c r="R952" s="20">
        <f t="shared" si="340"/>
        <v>0</v>
      </c>
      <c r="S952" s="14">
        <f t="shared" si="344"/>
        <v>0</v>
      </c>
      <c r="T952" s="4" t="str">
        <f t="shared" si="358"/>
        <v>J=</v>
      </c>
      <c r="U952" s="29">
        <f t="shared" si="359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2">
        <f t="shared" si="343"/>
        <v>45986</v>
      </c>
      <c r="B953" s="83" t="str">
        <f t="shared" ca="1" si="345"/>
        <v>n.d</v>
      </c>
      <c r="C953" s="14">
        <f t="shared" si="346"/>
        <v>1000</v>
      </c>
      <c r="D953" s="58">
        <f t="shared" si="341"/>
        <v>45980</v>
      </c>
      <c r="E953" s="56">
        <f ca="1">IF(D953&lt;$B$1,VLOOKUP(D953,[1]DI!$A$4:$B$15000,2,FALSE),0)</f>
        <v>0</v>
      </c>
      <c r="F953" s="14">
        <f t="shared" ca="1" si="347"/>
        <v>1</v>
      </c>
      <c r="G953" s="85">
        <f t="shared" ca="1" si="348"/>
        <v>1.4560015972313201</v>
      </c>
      <c r="H953" s="85">
        <f t="shared" ca="1" si="349"/>
        <v>1.4560015972313201</v>
      </c>
      <c r="I953" s="14">
        <f t="shared" ca="1" si="350"/>
        <v>1</v>
      </c>
      <c r="J953" s="13">
        <f t="shared" si="342"/>
        <v>2.75E-2</v>
      </c>
      <c r="K953" s="29">
        <f t="shared" si="351"/>
        <v>45982</v>
      </c>
      <c r="L953" s="2">
        <f t="shared" si="352"/>
        <v>2</v>
      </c>
      <c r="M953" s="17">
        <f t="shared" si="353"/>
        <v>2</v>
      </c>
      <c r="N953" s="12">
        <f t="shared" si="354"/>
        <v>1.0002153300000001</v>
      </c>
      <c r="O953" s="12">
        <f t="shared" ca="1" si="355"/>
        <v>1.0002153300000001</v>
      </c>
      <c r="P953" s="17">
        <f t="shared" si="356"/>
        <v>0</v>
      </c>
      <c r="Q953" s="14">
        <f t="shared" ca="1" si="357"/>
        <v>0.21532999999999999</v>
      </c>
      <c r="R953" s="20">
        <f t="shared" si="340"/>
        <v>0</v>
      </c>
      <c r="S953" s="14">
        <f t="shared" si="344"/>
        <v>0</v>
      </c>
      <c r="T953" s="4" t="str">
        <f t="shared" si="358"/>
        <v>J=</v>
      </c>
      <c r="U953" s="29">
        <f t="shared" si="359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2">
        <f t="shared" si="343"/>
        <v>45987</v>
      </c>
      <c r="B954" s="83" t="str">
        <f t="shared" ca="1" si="345"/>
        <v>n.d</v>
      </c>
      <c r="C954" s="14">
        <f t="shared" si="346"/>
        <v>1000</v>
      </c>
      <c r="D954" s="58">
        <f t="shared" si="341"/>
        <v>45982</v>
      </c>
      <c r="E954" s="56">
        <f ca="1">IF(D954&lt;$B$1,VLOOKUP(D954,[1]DI!$A$4:$B$15000,2,FALSE),0)</f>
        <v>0</v>
      </c>
      <c r="F954" s="14">
        <f t="shared" ca="1" si="347"/>
        <v>1</v>
      </c>
      <c r="G954" s="85">
        <f t="shared" ca="1" si="348"/>
        <v>1.4560015972313201</v>
      </c>
      <c r="H954" s="85">
        <f t="shared" ca="1" si="349"/>
        <v>1.4560015972313201</v>
      </c>
      <c r="I954" s="14">
        <f t="shared" ca="1" si="350"/>
        <v>1</v>
      </c>
      <c r="J954" s="13">
        <f t="shared" si="342"/>
        <v>2.75E-2</v>
      </c>
      <c r="K954" s="29">
        <f t="shared" si="351"/>
        <v>45982</v>
      </c>
      <c r="L954" s="2">
        <f t="shared" si="352"/>
        <v>3</v>
      </c>
      <c r="M954" s="17">
        <f t="shared" si="353"/>
        <v>3</v>
      </c>
      <c r="N954" s="12">
        <f t="shared" si="354"/>
        <v>1.000323012</v>
      </c>
      <c r="O954" s="12">
        <f t="shared" ca="1" si="355"/>
        <v>1.000323012</v>
      </c>
      <c r="P954" s="17">
        <f t="shared" si="356"/>
        <v>0</v>
      </c>
      <c r="Q954" s="14">
        <f t="shared" ca="1" si="357"/>
        <v>0.32301199000000003</v>
      </c>
      <c r="R954" s="20">
        <f t="shared" si="340"/>
        <v>0</v>
      </c>
      <c r="S954" s="14">
        <f t="shared" si="344"/>
        <v>0</v>
      </c>
      <c r="T954" s="4" t="str">
        <f t="shared" si="358"/>
        <v>J=</v>
      </c>
      <c r="U954" s="29">
        <f t="shared" si="359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2">
        <f t="shared" si="343"/>
        <v>45988</v>
      </c>
      <c r="B955" s="83" t="str">
        <f t="shared" ca="1" si="345"/>
        <v>n.d</v>
      </c>
      <c r="C955" s="14">
        <f t="shared" si="346"/>
        <v>1000</v>
      </c>
      <c r="D955" s="58">
        <f t="shared" si="341"/>
        <v>45985</v>
      </c>
      <c r="E955" s="56">
        <f ca="1">IF(D955&lt;$B$1,VLOOKUP(D955,[1]DI!$A$4:$B$15000,2,FALSE),0)</f>
        <v>0</v>
      </c>
      <c r="F955" s="14">
        <f t="shared" ca="1" si="347"/>
        <v>1</v>
      </c>
      <c r="G955" s="85">
        <f t="shared" ca="1" si="348"/>
        <v>1.4560015972313201</v>
      </c>
      <c r="H955" s="85">
        <f t="shared" ca="1" si="349"/>
        <v>1.4560015972313201</v>
      </c>
      <c r="I955" s="14">
        <f t="shared" ca="1" si="350"/>
        <v>1</v>
      </c>
      <c r="J955" s="13">
        <f t="shared" si="342"/>
        <v>2.75E-2</v>
      </c>
      <c r="K955" s="29">
        <f t="shared" si="351"/>
        <v>45982</v>
      </c>
      <c r="L955" s="2">
        <f t="shared" si="352"/>
        <v>4</v>
      </c>
      <c r="M955" s="17">
        <f t="shared" si="353"/>
        <v>4</v>
      </c>
      <c r="N955" s="12">
        <f t="shared" si="354"/>
        <v>1.0004307059999999</v>
      </c>
      <c r="O955" s="12">
        <f t="shared" ca="1" si="355"/>
        <v>1.0004307059999999</v>
      </c>
      <c r="P955" s="17">
        <f t="shared" si="356"/>
        <v>0</v>
      </c>
      <c r="Q955" s="14">
        <f t="shared" ca="1" si="357"/>
        <v>0.43070598999999998</v>
      </c>
      <c r="R955" s="20">
        <f t="shared" si="340"/>
        <v>0</v>
      </c>
      <c r="S955" s="14">
        <f t="shared" si="344"/>
        <v>0</v>
      </c>
      <c r="T955" s="4" t="str">
        <f t="shared" si="358"/>
        <v>J=</v>
      </c>
      <c r="U955" s="29">
        <f t="shared" si="359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2">
        <f t="shared" si="343"/>
        <v>45989</v>
      </c>
      <c r="B956" s="83" t="str">
        <f t="shared" ca="1" si="345"/>
        <v>n.d</v>
      </c>
      <c r="C956" s="14">
        <f t="shared" si="346"/>
        <v>1000</v>
      </c>
      <c r="D956" s="58">
        <f t="shared" si="341"/>
        <v>45986</v>
      </c>
      <c r="E956" s="56">
        <f ca="1">IF(D956&lt;$B$1,VLOOKUP(D956,[1]DI!$A$4:$B$15000,2,FALSE),0)</f>
        <v>0</v>
      </c>
      <c r="F956" s="14">
        <f t="shared" ca="1" si="347"/>
        <v>1</v>
      </c>
      <c r="G956" s="85">
        <f t="shared" ca="1" si="348"/>
        <v>1.4560015972313201</v>
      </c>
      <c r="H956" s="85">
        <f t="shared" ca="1" si="349"/>
        <v>1.4560015972313201</v>
      </c>
      <c r="I956" s="14">
        <f t="shared" ca="1" si="350"/>
        <v>1</v>
      </c>
      <c r="J956" s="13">
        <f t="shared" si="342"/>
        <v>2.75E-2</v>
      </c>
      <c r="K956" s="29">
        <f t="shared" si="351"/>
        <v>45982</v>
      </c>
      <c r="L956" s="2">
        <f t="shared" si="352"/>
        <v>5</v>
      </c>
      <c r="M956" s="17">
        <f t="shared" si="353"/>
        <v>5</v>
      </c>
      <c r="N956" s="12">
        <f t="shared" si="354"/>
        <v>1.000538412</v>
      </c>
      <c r="O956" s="12">
        <f t="shared" ca="1" si="355"/>
        <v>1.000538412</v>
      </c>
      <c r="P956" s="17">
        <f t="shared" si="356"/>
        <v>0</v>
      </c>
      <c r="Q956" s="14">
        <f t="shared" ca="1" si="357"/>
        <v>0.538412</v>
      </c>
      <c r="R956" s="20">
        <f t="shared" si="340"/>
        <v>0</v>
      </c>
      <c r="S956" s="14">
        <f t="shared" si="344"/>
        <v>0</v>
      </c>
      <c r="T956" s="4" t="str">
        <f t="shared" si="358"/>
        <v>J=</v>
      </c>
      <c r="U956" s="29">
        <f t="shared" si="359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2">
        <f t="shared" si="343"/>
        <v>45992</v>
      </c>
      <c r="B957" s="83" t="str">
        <f t="shared" ca="1" si="345"/>
        <v>n.d</v>
      </c>
      <c r="C957" s="14">
        <f t="shared" si="346"/>
        <v>1000</v>
      </c>
      <c r="D957" s="58">
        <f t="shared" si="341"/>
        <v>45987</v>
      </c>
      <c r="E957" s="56">
        <f ca="1">IF(D957&lt;$B$1,VLOOKUP(D957,[1]DI!$A$4:$B$15000,2,FALSE),0)</f>
        <v>0</v>
      </c>
      <c r="F957" s="14">
        <f t="shared" ca="1" si="347"/>
        <v>1</v>
      </c>
      <c r="G957" s="85">
        <f t="shared" ca="1" si="348"/>
        <v>1.4560015972313201</v>
      </c>
      <c r="H957" s="85">
        <f t="shared" ca="1" si="349"/>
        <v>1.4560015972313201</v>
      </c>
      <c r="I957" s="14">
        <f t="shared" ca="1" si="350"/>
        <v>1</v>
      </c>
      <c r="J957" s="13">
        <f t="shared" si="342"/>
        <v>2.75E-2</v>
      </c>
      <c r="K957" s="29">
        <f t="shared" si="351"/>
        <v>45982</v>
      </c>
      <c r="L957" s="2">
        <f t="shared" si="352"/>
        <v>6</v>
      </c>
      <c r="M957" s="17">
        <f t="shared" si="353"/>
        <v>6</v>
      </c>
      <c r="N957" s="12">
        <f t="shared" si="354"/>
        <v>1.0006461289999999</v>
      </c>
      <c r="O957" s="12">
        <f t="shared" ca="1" si="355"/>
        <v>1.0006461289999999</v>
      </c>
      <c r="P957" s="17">
        <f t="shared" si="356"/>
        <v>0</v>
      </c>
      <c r="Q957" s="14">
        <f t="shared" ca="1" si="357"/>
        <v>0.64612899000000001</v>
      </c>
      <c r="R957" s="20">
        <f t="shared" si="340"/>
        <v>0</v>
      </c>
      <c r="S957" s="14">
        <f t="shared" si="344"/>
        <v>0</v>
      </c>
      <c r="T957" s="4" t="str">
        <f t="shared" si="358"/>
        <v>J=</v>
      </c>
      <c r="U957" s="29">
        <f t="shared" si="359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2">
        <f t="shared" si="343"/>
        <v>45993</v>
      </c>
      <c r="B958" s="83" t="str">
        <f t="shared" ca="1" si="345"/>
        <v>n.d</v>
      </c>
      <c r="C958" s="14">
        <f t="shared" si="346"/>
        <v>1000</v>
      </c>
      <c r="D958" s="58">
        <f t="shared" si="341"/>
        <v>45988</v>
      </c>
      <c r="E958" s="56">
        <f ca="1">IF(D958&lt;$B$1,VLOOKUP(D958,[1]DI!$A$4:$B$15000,2,FALSE),0)</f>
        <v>0</v>
      </c>
      <c r="F958" s="14">
        <f t="shared" ca="1" si="347"/>
        <v>1</v>
      </c>
      <c r="G958" s="85">
        <f t="shared" ca="1" si="348"/>
        <v>1.4560015972313201</v>
      </c>
      <c r="H958" s="85">
        <f t="shared" ca="1" si="349"/>
        <v>1.4560015972313201</v>
      </c>
      <c r="I958" s="14">
        <f t="shared" ca="1" si="350"/>
        <v>1</v>
      </c>
      <c r="J958" s="13">
        <f t="shared" si="342"/>
        <v>2.75E-2</v>
      </c>
      <c r="K958" s="29">
        <f t="shared" si="351"/>
        <v>45982</v>
      </c>
      <c r="L958" s="2">
        <f t="shared" si="352"/>
        <v>7</v>
      </c>
      <c r="M958" s="17">
        <f t="shared" si="353"/>
        <v>7</v>
      </c>
      <c r="N958" s="12">
        <f t="shared" si="354"/>
        <v>1.0007538579999999</v>
      </c>
      <c r="O958" s="12">
        <f t="shared" ca="1" si="355"/>
        <v>1.0007538579999999</v>
      </c>
      <c r="P958" s="17">
        <f t="shared" si="356"/>
        <v>0</v>
      </c>
      <c r="Q958" s="14">
        <f t="shared" ca="1" si="357"/>
        <v>0.75385798999999998</v>
      </c>
      <c r="R958" s="20">
        <f t="shared" si="340"/>
        <v>0</v>
      </c>
      <c r="S958" s="14">
        <f t="shared" si="344"/>
        <v>0</v>
      </c>
      <c r="T958" s="4" t="str">
        <f t="shared" si="358"/>
        <v>J=</v>
      </c>
      <c r="U958" s="29">
        <f t="shared" si="359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2">
        <f t="shared" si="343"/>
        <v>45994</v>
      </c>
      <c r="B959" s="83" t="str">
        <f t="shared" ca="1" si="345"/>
        <v>n.d</v>
      </c>
      <c r="C959" s="14">
        <f t="shared" si="346"/>
        <v>1000</v>
      </c>
      <c r="D959" s="58">
        <f t="shared" si="341"/>
        <v>45989</v>
      </c>
      <c r="E959" s="56">
        <f ca="1">IF(D959&lt;$B$1,VLOOKUP(D959,[1]DI!$A$4:$B$15000,2,FALSE),0)</f>
        <v>0</v>
      </c>
      <c r="F959" s="14">
        <f t="shared" ca="1" si="347"/>
        <v>1</v>
      </c>
      <c r="G959" s="85">
        <f t="shared" ca="1" si="348"/>
        <v>1.4560015972313201</v>
      </c>
      <c r="H959" s="85">
        <f t="shared" ca="1" si="349"/>
        <v>1.4560015972313201</v>
      </c>
      <c r="I959" s="14">
        <f t="shared" ca="1" si="350"/>
        <v>1</v>
      </c>
      <c r="J959" s="13">
        <f t="shared" si="342"/>
        <v>2.75E-2</v>
      </c>
      <c r="K959" s="29">
        <f t="shared" si="351"/>
        <v>45982</v>
      </c>
      <c r="L959" s="2">
        <f t="shared" si="352"/>
        <v>8</v>
      </c>
      <c r="M959" s="17">
        <f t="shared" si="353"/>
        <v>8</v>
      </c>
      <c r="N959" s="12">
        <f t="shared" si="354"/>
        <v>1.000861598</v>
      </c>
      <c r="O959" s="12">
        <f t="shared" ca="1" si="355"/>
        <v>1.000861598</v>
      </c>
      <c r="P959" s="17">
        <f t="shared" si="356"/>
        <v>0</v>
      </c>
      <c r="Q959" s="14">
        <f t="shared" ca="1" si="357"/>
        <v>0.86159799000000004</v>
      </c>
      <c r="R959" s="20">
        <f t="shared" si="340"/>
        <v>0</v>
      </c>
      <c r="S959" s="14">
        <f t="shared" si="344"/>
        <v>0</v>
      </c>
      <c r="T959" s="4" t="str">
        <f t="shared" si="358"/>
        <v>J=</v>
      </c>
      <c r="U959" s="29">
        <f t="shared" si="359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2">
        <f t="shared" si="343"/>
        <v>45995</v>
      </c>
      <c r="B960" s="83" t="str">
        <f t="shared" ca="1" si="345"/>
        <v>n.d</v>
      </c>
      <c r="C960" s="14">
        <f t="shared" si="346"/>
        <v>1000</v>
      </c>
      <c r="D960" s="58">
        <f t="shared" si="341"/>
        <v>45992</v>
      </c>
      <c r="E960" s="56">
        <f ca="1">IF(D960&lt;$B$1,VLOOKUP(D960,[1]DI!$A$4:$B$15000,2,FALSE),0)</f>
        <v>0</v>
      </c>
      <c r="F960" s="14">
        <f t="shared" ca="1" si="347"/>
        <v>1</v>
      </c>
      <c r="G960" s="85">
        <f t="shared" ca="1" si="348"/>
        <v>1.4560015972313201</v>
      </c>
      <c r="H960" s="85">
        <f t="shared" ca="1" si="349"/>
        <v>1.4560015972313201</v>
      </c>
      <c r="I960" s="14">
        <f t="shared" ca="1" si="350"/>
        <v>1</v>
      </c>
      <c r="J960" s="13">
        <f t="shared" si="342"/>
        <v>2.75E-2</v>
      </c>
      <c r="K960" s="29">
        <f t="shared" si="351"/>
        <v>45982</v>
      </c>
      <c r="L960" s="2">
        <f t="shared" si="352"/>
        <v>9</v>
      </c>
      <c r="M960" s="17">
        <f t="shared" si="353"/>
        <v>9</v>
      </c>
      <c r="N960" s="12">
        <f t="shared" si="354"/>
        <v>1.0009693500000001</v>
      </c>
      <c r="O960" s="12">
        <f t="shared" ca="1" si="355"/>
        <v>1.0009693500000001</v>
      </c>
      <c r="P960" s="17">
        <f t="shared" si="356"/>
        <v>0</v>
      </c>
      <c r="Q960" s="14">
        <f t="shared" ca="1" si="357"/>
        <v>0.96935000000000004</v>
      </c>
      <c r="R960" s="20">
        <f t="shared" si="340"/>
        <v>0</v>
      </c>
      <c r="S960" s="14">
        <f t="shared" si="344"/>
        <v>0</v>
      </c>
      <c r="T960" s="4" t="str">
        <f t="shared" si="358"/>
        <v>J=</v>
      </c>
      <c r="U960" s="29">
        <f t="shared" si="359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2">
        <f t="shared" si="343"/>
        <v>45996</v>
      </c>
      <c r="B961" s="83" t="str">
        <f t="shared" ca="1" si="345"/>
        <v>n.d</v>
      </c>
      <c r="C961" s="14">
        <f t="shared" si="346"/>
        <v>1000</v>
      </c>
      <c r="D961" s="58">
        <f t="shared" si="341"/>
        <v>45993</v>
      </c>
      <c r="E961" s="56">
        <f ca="1">IF(D961&lt;$B$1,VLOOKUP(D961,[1]DI!$A$4:$B$15000,2,FALSE),0)</f>
        <v>0</v>
      </c>
      <c r="F961" s="14">
        <f t="shared" ca="1" si="347"/>
        <v>1</v>
      </c>
      <c r="G961" s="85">
        <f t="shared" ca="1" si="348"/>
        <v>1.4560015972313201</v>
      </c>
      <c r="H961" s="85">
        <f t="shared" ca="1" si="349"/>
        <v>1.4560015972313201</v>
      </c>
      <c r="I961" s="14">
        <f t="shared" ca="1" si="350"/>
        <v>1</v>
      </c>
      <c r="J961" s="13">
        <f t="shared" si="342"/>
        <v>2.75E-2</v>
      </c>
      <c r="K961" s="29">
        <f t="shared" si="351"/>
        <v>45982</v>
      </c>
      <c r="L961" s="2">
        <f t="shared" si="352"/>
        <v>10</v>
      </c>
      <c r="M961" s="17">
        <f t="shared" si="353"/>
        <v>10</v>
      </c>
      <c r="N961" s="12">
        <f t="shared" si="354"/>
        <v>1.0010771140000001</v>
      </c>
      <c r="O961" s="12">
        <f t="shared" ca="1" si="355"/>
        <v>1.0010771140000001</v>
      </c>
      <c r="P961" s="17">
        <f t="shared" si="356"/>
        <v>0</v>
      </c>
      <c r="Q961" s="14">
        <f t="shared" ca="1" si="357"/>
        <v>1.0771139999999999</v>
      </c>
      <c r="R961" s="20">
        <f t="shared" si="340"/>
        <v>0</v>
      </c>
      <c r="S961" s="14">
        <f t="shared" si="344"/>
        <v>0</v>
      </c>
      <c r="T961" s="4" t="str">
        <f t="shared" si="358"/>
        <v>J=</v>
      </c>
      <c r="U961" s="29">
        <f t="shared" si="359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2">
        <f t="shared" si="343"/>
        <v>45999</v>
      </c>
      <c r="B962" s="83" t="str">
        <f t="shared" ca="1" si="345"/>
        <v>n.d</v>
      </c>
      <c r="C962" s="14">
        <f t="shared" si="346"/>
        <v>1000</v>
      </c>
      <c r="D962" s="58">
        <f t="shared" si="341"/>
        <v>45994</v>
      </c>
      <c r="E962" s="56">
        <f ca="1">IF(D962&lt;$B$1,VLOOKUP(D962,[1]DI!$A$4:$B$15000,2,FALSE),0)</f>
        <v>0</v>
      </c>
      <c r="F962" s="14">
        <f t="shared" ca="1" si="347"/>
        <v>1</v>
      </c>
      <c r="G962" s="85">
        <f t="shared" ca="1" si="348"/>
        <v>1.4560015972313201</v>
      </c>
      <c r="H962" s="85">
        <f t="shared" ca="1" si="349"/>
        <v>1.4560015972313201</v>
      </c>
      <c r="I962" s="14">
        <f t="shared" ca="1" si="350"/>
        <v>1</v>
      </c>
      <c r="J962" s="13">
        <f t="shared" si="342"/>
        <v>2.75E-2</v>
      </c>
      <c r="K962" s="29">
        <f t="shared" si="351"/>
        <v>45982</v>
      </c>
      <c r="L962" s="2">
        <f t="shared" si="352"/>
        <v>11</v>
      </c>
      <c r="M962" s="17">
        <f t="shared" si="353"/>
        <v>11</v>
      </c>
      <c r="N962" s="12">
        <f t="shared" si="354"/>
        <v>1.0011848889999999</v>
      </c>
      <c r="O962" s="12">
        <f t="shared" ca="1" si="355"/>
        <v>1.0011848889999999</v>
      </c>
      <c r="P962" s="17">
        <f t="shared" si="356"/>
        <v>0</v>
      </c>
      <c r="Q962" s="14">
        <f t="shared" ca="1" si="357"/>
        <v>1.1848889899999999</v>
      </c>
      <c r="R962" s="20">
        <f t="shared" si="340"/>
        <v>0</v>
      </c>
      <c r="S962" s="14">
        <f t="shared" si="344"/>
        <v>0</v>
      </c>
      <c r="T962" s="4" t="str">
        <f t="shared" si="358"/>
        <v>J=</v>
      </c>
      <c r="U962" s="29">
        <f t="shared" si="359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2">
        <f t="shared" si="343"/>
        <v>46000</v>
      </c>
      <c r="B963" s="83" t="str">
        <f t="shared" ca="1" si="345"/>
        <v>n.d</v>
      </c>
      <c r="C963" s="14">
        <f t="shared" si="346"/>
        <v>1000</v>
      </c>
      <c r="D963" s="58">
        <f t="shared" si="341"/>
        <v>45995</v>
      </c>
      <c r="E963" s="56">
        <f ca="1">IF(D963&lt;$B$1,VLOOKUP(D963,[1]DI!$A$4:$B$15000,2,FALSE),0)</f>
        <v>0</v>
      </c>
      <c r="F963" s="14">
        <f t="shared" ca="1" si="347"/>
        <v>1</v>
      </c>
      <c r="G963" s="85">
        <f t="shared" ca="1" si="348"/>
        <v>1.4560015972313201</v>
      </c>
      <c r="H963" s="85">
        <f t="shared" ca="1" si="349"/>
        <v>1.4560015972313201</v>
      </c>
      <c r="I963" s="14">
        <f t="shared" ca="1" si="350"/>
        <v>1</v>
      </c>
      <c r="J963" s="13">
        <f t="shared" si="342"/>
        <v>2.75E-2</v>
      </c>
      <c r="K963" s="29">
        <f t="shared" si="351"/>
        <v>45982</v>
      </c>
      <c r="L963" s="2">
        <f t="shared" si="352"/>
        <v>12</v>
      </c>
      <c r="M963" s="17">
        <f t="shared" si="353"/>
        <v>12</v>
      </c>
      <c r="N963" s="12">
        <f t="shared" si="354"/>
        <v>1.001292676</v>
      </c>
      <c r="O963" s="12">
        <f t="shared" ca="1" si="355"/>
        <v>1.001292676</v>
      </c>
      <c r="P963" s="17">
        <f t="shared" si="356"/>
        <v>0</v>
      </c>
      <c r="Q963" s="14">
        <f t="shared" ca="1" si="357"/>
        <v>1.2926759999999999</v>
      </c>
      <c r="R963" s="20">
        <f t="shared" si="340"/>
        <v>0</v>
      </c>
      <c r="S963" s="14">
        <f t="shared" si="344"/>
        <v>0</v>
      </c>
      <c r="T963" s="4" t="str">
        <f t="shared" si="358"/>
        <v>J=</v>
      </c>
      <c r="U963" s="29">
        <f t="shared" si="359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2">
        <f t="shared" si="343"/>
        <v>46001</v>
      </c>
      <c r="B964" s="83" t="str">
        <f t="shared" ca="1" si="345"/>
        <v>n.d</v>
      </c>
      <c r="C964" s="14">
        <f t="shared" si="346"/>
        <v>1000</v>
      </c>
      <c r="D964" s="58">
        <f t="shared" si="341"/>
        <v>45996</v>
      </c>
      <c r="E964" s="56">
        <f ca="1">IF(D964&lt;$B$1,VLOOKUP(D964,[1]DI!$A$4:$B$15000,2,FALSE),0)</f>
        <v>0</v>
      </c>
      <c r="F964" s="14">
        <f t="shared" ca="1" si="347"/>
        <v>1</v>
      </c>
      <c r="G964" s="85">
        <f t="shared" ca="1" si="348"/>
        <v>1.4560015972313201</v>
      </c>
      <c r="H964" s="85">
        <f t="shared" ca="1" si="349"/>
        <v>1.4560015972313201</v>
      </c>
      <c r="I964" s="14">
        <f t="shared" ca="1" si="350"/>
        <v>1</v>
      </c>
      <c r="J964" s="13">
        <f t="shared" si="342"/>
        <v>2.75E-2</v>
      </c>
      <c r="K964" s="29">
        <f t="shared" si="351"/>
        <v>45982</v>
      </c>
      <c r="L964" s="2">
        <f t="shared" si="352"/>
        <v>13</v>
      </c>
      <c r="M964" s="17">
        <f t="shared" si="353"/>
        <v>13</v>
      </c>
      <c r="N964" s="12">
        <f t="shared" si="354"/>
        <v>1.001400474</v>
      </c>
      <c r="O964" s="12">
        <f t="shared" ca="1" si="355"/>
        <v>1.001400474</v>
      </c>
      <c r="P964" s="17">
        <f t="shared" si="356"/>
        <v>0</v>
      </c>
      <c r="Q964" s="14">
        <f t="shared" ca="1" si="357"/>
        <v>1.4004739900000001</v>
      </c>
      <c r="R964" s="20">
        <f t="shared" si="340"/>
        <v>0</v>
      </c>
      <c r="S964" s="14">
        <f t="shared" si="344"/>
        <v>0</v>
      </c>
      <c r="T964" s="4" t="str">
        <f t="shared" si="358"/>
        <v>J=</v>
      </c>
      <c r="U964" s="29">
        <f t="shared" si="359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2">
        <f t="shared" si="343"/>
        <v>46002</v>
      </c>
      <c r="B965" s="83" t="str">
        <f t="shared" ca="1" si="345"/>
        <v>n.d</v>
      </c>
      <c r="C965" s="14">
        <f t="shared" si="346"/>
        <v>1000</v>
      </c>
      <c r="D965" s="58">
        <f t="shared" si="341"/>
        <v>45999</v>
      </c>
      <c r="E965" s="56">
        <f ca="1">IF(D965&lt;$B$1,VLOOKUP(D965,[1]DI!$A$4:$B$15000,2,FALSE),0)</f>
        <v>0</v>
      </c>
      <c r="F965" s="14">
        <f t="shared" ca="1" si="347"/>
        <v>1</v>
      </c>
      <c r="G965" s="85">
        <f t="shared" ca="1" si="348"/>
        <v>1.4560015972313201</v>
      </c>
      <c r="H965" s="85">
        <f t="shared" ca="1" si="349"/>
        <v>1.4560015972313201</v>
      </c>
      <c r="I965" s="14">
        <f t="shared" ca="1" si="350"/>
        <v>1</v>
      </c>
      <c r="J965" s="13">
        <f t="shared" si="342"/>
        <v>2.75E-2</v>
      </c>
      <c r="K965" s="29">
        <f t="shared" si="351"/>
        <v>45982</v>
      </c>
      <c r="L965" s="2">
        <f t="shared" si="352"/>
        <v>14</v>
      </c>
      <c r="M965" s="17">
        <f t="shared" si="353"/>
        <v>14</v>
      </c>
      <c r="N965" s="12">
        <f t="shared" si="354"/>
        <v>1.0015082850000001</v>
      </c>
      <c r="O965" s="12">
        <f t="shared" ca="1" si="355"/>
        <v>1.0015082850000001</v>
      </c>
      <c r="P965" s="17">
        <f t="shared" si="356"/>
        <v>0</v>
      </c>
      <c r="Q965" s="14">
        <f t="shared" ca="1" si="357"/>
        <v>1.5082850000000001</v>
      </c>
      <c r="R965" s="20">
        <f t="shared" si="340"/>
        <v>0</v>
      </c>
      <c r="S965" s="14">
        <f t="shared" si="344"/>
        <v>0</v>
      </c>
      <c r="T965" s="4" t="str">
        <f t="shared" si="358"/>
        <v>J=</v>
      </c>
      <c r="U965" s="29">
        <f t="shared" si="359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2">
        <f t="shared" si="343"/>
        <v>46003</v>
      </c>
      <c r="B966" s="83" t="str">
        <f t="shared" ca="1" si="345"/>
        <v>n.d</v>
      </c>
      <c r="C966" s="14">
        <f t="shared" si="346"/>
        <v>1000</v>
      </c>
      <c r="D966" s="58">
        <f t="shared" si="341"/>
        <v>46000</v>
      </c>
      <c r="E966" s="56">
        <f ca="1">IF(D966&lt;$B$1,VLOOKUP(D966,[1]DI!$A$4:$B$15000,2,FALSE),0)</f>
        <v>0</v>
      </c>
      <c r="F966" s="14">
        <f t="shared" ca="1" si="347"/>
        <v>1</v>
      </c>
      <c r="G966" s="85">
        <f t="shared" ca="1" si="348"/>
        <v>1.4560015972313201</v>
      </c>
      <c r="H966" s="85">
        <f t="shared" ca="1" si="349"/>
        <v>1.4560015972313201</v>
      </c>
      <c r="I966" s="14">
        <f t="shared" ca="1" si="350"/>
        <v>1</v>
      </c>
      <c r="J966" s="13">
        <f t="shared" si="342"/>
        <v>2.75E-2</v>
      </c>
      <c r="K966" s="29">
        <f t="shared" si="351"/>
        <v>45982</v>
      </c>
      <c r="L966" s="2">
        <f t="shared" si="352"/>
        <v>15</v>
      </c>
      <c r="M966" s="17">
        <f t="shared" si="353"/>
        <v>15</v>
      </c>
      <c r="N966" s="12">
        <f t="shared" si="354"/>
        <v>1.001616106</v>
      </c>
      <c r="O966" s="12">
        <f t="shared" ca="1" si="355"/>
        <v>1.001616106</v>
      </c>
      <c r="P966" s="17">
        <f t="shared" si="356"/>
        <v>0</v>
      </c>
      <c r="Q966" s="14">
        <f t="shared" ca="1" si="357"/>
        <v>1.6161059900000001</v>
      </c>
      <c r="R966" s="20">
        <f t="shared" si="340"/>
        <v>0</v>
      </c>
      <c r="S966" s="14">
        <f t="shared" si="344"/>
        <v>0</v>
      </c>
      <c r="T966" s="4" t="str">
        <f t="shared" si="358"/>
        <v>J=</v>
      </c>
      <c r="U966" s="29">
        <f t="shared" si="359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2">
        <f t="shared" si="343"/>
        <v>46006</v>
      </c>
      <c r="B967" s="83" t="str">
        <f t="shared" ca="1" si="345"/>
        <v>n.d</v>
      </c>
      <c r="C967" s="14">
        <f t="shared" si="346"/>
        <v>1000</v>
      </c>
      <c r="D967" s="58">
        <f t="shared" si="341"/>
        <v>46001</v>
      </c>
      <c r="E967" s="56">
        <f ca="1">IF(D967&lt;$B$1,VLOOKUP(D967,[1]DI!$A$4:$B$15000,2,FALSE),0)</f>
        <v>0</v>
      </c>
      <c r="F967" s="14">
        <f t="shared" ca="1" si="347"/>
        <v>1</v>
      </c>
      <c r="G967" s="85">
        <f t="shared" ca="1" si="348"/>
        <v>1.4560015972313201</v>
      </c>
      <c r="H967" s="85">
        <f t="shared" ca="1" si="349"/>
        <v>1.4560015972313201</v>
      </c>
      <c r="I967" s="14">
        <f t="shared" ca="1" si="350"/>
        <v>1</v>
      </c>
      <c r="J967" s="13">
        <f t="shared" si="342"/>
        <v>2.75E-2</v>
      </c>
      <c r="K967" s="29">
        <f t="shared" si="351"/>
        <v>45982</v>
      </c>
      <c r="L967" s="2">
        <f t="shared" si="352"/>
        <v>16</v>
      </c>
      <c r="M967" s="17">
        <f t="shared" si="353"/>
        <v>16</v>
      </c>
      <c r="N967" s="12">
        <f t="shared" si="354"/>
        <v>1.0017239389999999</v>
      </c>
      <c r="O967" s="12">
        <f t="shared" ca="1" si="355"/>
        <v>1.0017239389999999</v>
      </c>
      <c r="P967" s="17">
        <f t="shared" si="356"/>
        <v>0</v>
      </c>
      <c r="Q967" s="14">
        <f t="shared" ca="1" si="357"/>
        <v>1.7239389899999999</v>
      </c>
      <c r="R967" s="20">
        <f t="shared" si="340"/>
        <v>0</v>
      </c>
      <c r="S967" s="14">
        <f t="shared" si="344"/>
        <v>0</v>
      </c>
      <c r="T967" s="4" t="str">
        <f t="shared" si="358"/>
        <v>J=</v>
      </c>
      <c r="U967" s="29">
        <f t="shared" si="359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2">
        <f t="shared" si="343"/>
        <v>46007</v>
      </c>
      <c r="B968" s="83" t="str">
        <f t="shared" ca="1" si="345"/>
        <v>n.d</v>
      </c>
      <c r="C968" s="14">
        <f t="shared" si="346"/>
        <v>1000</v>
      </c>
      <c r="D968" s="58">
        <f t="shared" si="341"/>
        <v>46002</v>
      </c>
      <c r="E968" s="56">
        <f ca="1">IF(D968&lt;$B$1,VLOOKUP(D968,[1]DI!$A$4:$B$15000,2,FALSE),0)</f>
        <v>0</v>
      </c>
      <c r="F968" s="14">
        <f t="shared" ca="1" si="347"/>
        <v>1</v>
      </c>
      <c r="G968" s="85">
        <f t="shared" ca="1" si="348"/>
        <v>1.4560015972313201</v>
      </c>
      <c r="H968" s="85">
        <f t="shared" ca="1" si="349"/>
        <v>1.4560015972313201</v>
      </c>
      <c r="I968" s="14">
        <f t="shared" ca="1" si="350"/>
        <v>1</v>
      </c>
      <c r="J968" s="13">
        <f t="shared" si="342"/>
        <v>2.75E-2</v>
      </c>
      <c r="K968" s="29">
        <f t="shared" si="351"/>
        <v>45982</v>
      </c>
      <c r="L968" s="2">
        <f t="shared" si="352"/>
        <v>17</v>
      </c>
      <c r="M968" s="17">
        <f t="shared" si="353"/>
        <v>17</v>
      </c>
      <c r="N968" s="12">
        <f t="shared" si="354"/>
        <v>1.0018317839999999</v>
      </c>
      <c r="O968" s="12">
        <f t="shared" ca="1" si="355"/>
        <v>1.0018317839999999</v>
      </c>
      <c r="P968" s="17">
        <f t="shared" si="356"/>
        <v>0</v>
      </c>
      <c r="Q968" s="14">
        <f t="shared" ca="1" si="357"/>
        <v>1.8317839899999999</v>
      </c>
      <c r="R968" s="20">
        <f t="shared" si="340"/>
        <v>0</v>
      </c>
      <c r="S968" s="14">
        <f t="shared" si="344"/>
        <v>0</v>
      </c>
      <c r="T968" s="4" t="str">
        <f t="shared" si="358"/>
        <v>J=</v>
      </c>
      <c r="U968" s="29">
        <f t="shared" si="359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2">
        <f t="shared" si="343"/>
        <v>46008</v>
      </c>
      <c r="B969" s="83" t="str">
        <f t="shared" ca="1" si="345"/>
        <v>n.d</v>
      </c>
      <c r="C969" s="14">
        <f t="shared" si="346"/>
        <v>1000</v>
      </c>
      <c r="D969" s="58">
        <f t="shared" si="341"/>
        <v>46003</v>
      </c>
      <c r="E969" s="56">
        <f ca="1">IF(D969&lt;$B$1,VLOOKUP(D969,[1]DI!$A$4:$B$15000,2,FALSE),0)</f>
        <v>0</v>
      </c>
      <c r="F969" s="14">
        <f t="shared" ca="1" si="347"/>
        <v>1</v>
      </c>
      <c r="G969" s="85">
        <f t="shared" ca="1" si="348"/>
        <v>1.4560015972313201</v>
      </c>
      <c r="H969" s="85">
        <f t="shared" ca="1" si="349"/>
        <v>1.4560015972313201</v>
      </c>
      <c r="I969" s="14">
        <f t="shared" ca="1" si="350"/>
        <v>1</v>
      </c>
      <c r="J969" s="13">
        <f t="shared" si="342"/>
        <v>2.75E-2</v>
      </c>
      <c r="K969" s="29">
        <f t="shared" si="351"/>
        <v>45982</v>
      </c>
      <c r="L969" s="2">
        <f t="shared" si="352"/>
        <v>18</v>
      </c>
      <c r="M969" s="17">
        <f t="shared" si="353"/>
        <v>18</v>
      </c>
      <c r="N969" s="12">
        <f t="shared" si="354"/>
        <v>1.0019396410000001</v>
      </c>
      <c r="O969" s="12">
        <f t="shared" ca="1" si="355"/>
        <v>1.0019396410000001</v>
      </c>
      <c r="P969" s="17">
        <f t="shared" si="356"/>
        <v>0</v>
      </c>
      <c r="Q969" s="14">
        <f t="shared" ca="1" si="357"/>
        <v>1.9396409999999999</v>
      </c>
      <c r="R969" s="20">
        <f t="shared" si="340"/>
        <v>0</v>
      </c>
      <c r="S969" s="14">
        <f t="shared" si="344"/>
        <v>0</v>
      </c>
      <c r="T969" s="4" t="str">
        <f t="shared" si="358"/>
        <v>J=</v>
      </c>
      <c r="U969" s="29">
        <f t="shared" si="359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2">
        <f t="shared" si="343"/>
        <v>46009</v>
      </c>
      <c r="B970" s="83" t="str">
        <f t="shared" ca="1" si="345"/>
        <v>n.d</v>
      </c>
      <c r="C970" s="14">
        <f t="shared" si="346"/>
        <v>1000</v>
      </c>
      <c r="D970" s="58">
        <f t="shared" si="341"/>
        <v>46006</v>
      </c>
      <c r="E970" s="56">
        <f ca="1">IF(D970&lt;$B$1,VLOOKUP(D970,[1]DI!$A$4:$B$15000,2,FALSE),0)</f>
        <v>0</v>
      </c>
      <c r="F970" s="14">
        <f t="shared" ca="1" si="347"/>
        <v>1</v>
      </c>
      <c r="G970" s="85">
        <f t="shared" ca="1" si="348"/>
        <v>1.4560015972313201</v>
      </c>
      <c r="H970" s="85">
        <f t="shared" ca="1" si="349"/>
        <v>1.4560015972313201</v>
      </c>
      <c r="I970" s="14">
        <f t="shared" ca="1" si="350"/>
        <v>1</v>
      </c>
      <c r="J970" s="13">
        <f t="shared" si="342"/>
        <v>2.75E-2</v>
      </c>
      <c r="K970" s="29">
        <f t="shared" si="351"/>
        <v>45982</v>
      </c>
      <c r="L970" s="2">
        <f t="shared" si="352"/>
        <v>19</v>
      </c>
      <c r="M970" s="17">
        <f t="shared" si="353"/>
        <v>19</v>
      </c>
      <c r="N970" s="12">
        <f t="shared" si="354"/>
        <v>1.0020475090000001</v>
      </c>
      <c r="O970" s="12">
        <f t="shared" ca="1" si="355"/>
        <v>1.0020475090000001</v>
      </c>
      <c r="P970" s="17">
        <f t="shared" si="356"/>
        <v>0</v>
      </c>
      <c r="Q970" s="14">
        <f t="shared" ca="1" si="357"/>
        <v>2.0475089999999998</v>
      </c>
      <c r="R970" s="20">
        <f t="shared" si="340"/>
        <v>0</v>
      </c>
      <c r="S970" s="14">
        <f t="shared" si="344"/>
        <v>0</v>
      </c>
      <c r="T970" s="4" t="str">
        <f t="shared" si="358"/>
        <v>J=</v>
      </c>
      <c r="U970" s="29">
        <f t="shared" si="359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2">
        <f t="shared" si="343"/>
        <v>46010</v>
      </c>
      <c r="B971" s="83" t="str">
        <f t="shared" ca="1" si="345"/>
        <v>n.d</v>
      </c>
      <c r="C971" s="14">
        <f t="shared" si="346"/>
        <v>1000</v>
      </c>
      <c r="D971" s="58">
        <f t="shared" si="341"/>
        <v>46007</v>
      </c>
      <c r="E971" s="56">
        <f ca="1">IF(D971&lt;$B$1,VLOOKUP(D971,[1]DI!$A$4:$B$15000,2,FALSE),0)</f>
        <v>0</v>
      </c>
      <c r="F971" s="14">
        <f t="shared" ca="1" si="347"/>
        <v>1</v>
      </c>
      <c r="G971" s="85">
        <f t="shared" ca="1" si="348"/>
        <v>1.4560015972313201</v>
      </c>
      <c r="H971" s="85">
        <f t="shared" ca="1" si="349"/>
        <v>1.4560015972313201</v>
      </c>
      <c r="I971" s="14">
        <f t="shared" ca="1" si="350"/>
        <v>1</v>
      </c>
      <c r="J971" s="13">
        <f t="shared" si="342"/>
        <v>2.75E-2</v>
      </c>
      <c r="K971" s="29">
        <f t="shared" si="351"/>
        <v>45982</v>
      </c>
      <c r="L971" s="2">
        <f t="shared" si="352"/>
        <v>20</v>
      </c>
      <c r="M971" s="17">
        <f t="shared" si="353"/>
        <v>20</v>
      </c>
      <c r="N971" s="12">
        <f t="shared" si="354"/>
        <v>1.002155388</v>
      </c>
      <c r="O971" s="12">
        <f t="shared" ca="1" si="355"/>
        <v>1.002155388</v>
      </c>
      <c r="P971" s="17">
        <f t="shared" si="356"/>
        <v>0</v>
      </c>
      <c r="Q971" s="14">
        <f t="shared" ca="1" si="357"/>
        <v>2.1553879999999999</v>
      </c>
      <c r="R971" s="20">
        <f t="shared" si="340"/>
        <v>0</v>
      </c>
      <c r="S971" s="14">
        <f t="shared" si="344"/>
        <v>0</v>
      </c>
      <c r="T971" s="4" t="str">
        <f t="shared" si="358"/>
        <v>J=</v>
      </c>
      <c r="U971" s="29">
        <f t="shared" si="359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2">
        <f t="shared" si="343"/>
        <v>46013</v>
      </c>
      <c r="B972" s="83" t="str">
        <f t="shared" ca="1" si="345"/>
        <v>n.d</v>
      </c>
      <c r="C972" s="14">
        <f t="shared" si="346"/>
        <v>1000</v>
      </c>
      <c r="D972" s="58">
        <f t="shared" si="341"/>
        <v>46008</v>
      </c>
      <c r="E972" s="56">
        <f ca="1">IF(D972&lt;$B$1,VLOOKUP(D972,[1]DI!$A$4:$B$15000,2,FALSE),0)</f>
        <v>0</v>
      </c>
      <c r="F972" s="14">
        <f t="shared" ca="1" si="347"/>
        <v>1</v>
      </c>
      <c r="G972" s="85">
        <f t="shared" ca="1" si="348"/>
        <v>1.4560015972313201</v>
      </c>
      <c r="H972" s="85">
        <f t="shared" ca="1" si="349"/>
        <v>1.4560015972313201</v>
      </c>
      <c r="I972" s="14">
        <f t="shared" ca="1" si="350"/>
        <v>1</v>
      </c>
      <c r="J972" s="13">
        <f t="shared" si="342"/>
        <v>2.75E-2</v>
      </c>
      <c r="K972" s="29">
        <f t="shared" si="351"/>
        <v>45982</v>
      </c>
      <c r="L972" s="2">
        <f t="shared" si="352"/>
        <v>21</v>
      </c>
      <c r="M972" s="17">
        <f t="shared" si="353"/>
        <v>21</v>
      </c>
      <c r="N972" s="12">
        <f t="shared" si="354"/>
        <v>1.00226328</v>
      </c>
      <c r="O972" s="12">
        <f t="shared" ca="1" si="355"/>
        <v>1.00226328</v>
      </c>
      <c r="P972" s="17">
        <f t="shared" si="356"/>
        <v>0</v>
      </c>
      <c r="Q972" s="14">
        <f t="shared" ca="1" si="357"/>
        <v>2.26327999</v>
      </c>
      <c r="R972" s="20">
        <f t="shared" ref="R972:R1035" si="360">IF($P972&gt;0,VLOOKUP($P972,$X$12:$AD$150,7),0)</f>
        <v>0</v>
      </c>
      <c r="S972" s="14">
        <f t="shared" si="344"/>
        <v>0</v>
      </c>
      <c r="T972" s="4" t="str">
        <f t="shared" si="358"/>
        <v>J=</v>
      </c>
      <c r="U972" s="29">
        <f t="shared" si="359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2">
        <f t="shared" si="343"/>
        <v>46014</v>
      </c>
      <c r="B973" s="83" t="str">
        <f t="shared" ca="1" si="345"/>
        <v>n.d</v>
      </c>
      <c r="C973" s="14">
        <f t="shared" si="346"/>
        <v>1000</v>
      </c>
      <c r="D973" s="58">
        <f t="shared" ref="D973:D1036" si="361">WORKDAY($A973,-3,$X$160:$X$544)</f>
        <v>46009</v>
      </c>
      <c r="E973" s="56">
        <f ca="1">IF(D973&lt;$B$1,VLOOKUP(D973,[1]DI!$A$4:$B$15000,2,FALSE),0)</f>
        <v>0</v>
      </c>
      <c r="F973" s="14">
        <f t="shared" ca="1" si="347"/>
        <v>1</v>
      </c>
      <c r="G973" s="85">
        <f t="shared" ca="1" si="348"/>
        <v>1.4560015972313201</v>
      </c>
      <c r="H973" s="85">
        <f t="shared" ca="1" si="349"/>
        <v>1.4560015972313201</v>
      </c>
      <c r="I973" s="14">
        <f t="shared" ca="1" si="350"/>
        <v>1</v>
      </c>
      <c r="J973" s="13">
        <f t="shared" ref="J973:J1036" si="362">J972</f>
        <v>2.75E-2</v>
      </c>
      <c r="K973" s="29">
        <f t="shared" si="351"/>
        <v>45982</v>
      </c>
      <c r="L973" s="2">
        <f t="shared" si="352"/>
        <v>22</v>
      </c>
      <c r="M973" s="17">
        <f t="shared" si="353"/>
        <v>22</v>
      </c>
      <c r="N973" s="12">
        <f t="shared" si="354"/>
        <v>1.0023711829999999</v>
      </c>
      <c r="O973" s="12">
        <f t="shared" ca="1" si="355"/>
        <v>1.0023711829999999</v>
      </c>
      <c r="P973" s="17">
        <f t="shared" si="356"/>
        <v>46</v>
      </c>
      <c r="Q973" s="14">
        <f t="shared" ca="1" si="357"/>
        <v>2.3711829899999999</v>
      </c>
      <c r="R973" s="20">
        <f t="shared" si="360"/>
        <v>0</v>
      </c>
      <c r="S973" s="14">
        <f t="shared" si="344"/>
        <v>0</v>
      </c>
      <c r="T973" s="4" t="str">
        <f t="shared" si="358"/>
        <v>J=</v>
      </c>
      <c r="U973" s="29">
        <f t="shared" si="359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2">
        <f t="shared" ref="A974:A1037" si="363">WORKDAY(A973,1,X$160:X$483)</f>
        <v>46015</v>
      </c>
      <c r="B974" s="83" t="str">
        <f t="shared" ca="1" si="345"/>
        <v>n.d</v>
      </c>
      <c r="C974" s="14">
        <f t="shared" si="346"/>
        <v>1000</v>
      </c>
      <c r="D974" s="58">
        <f t="shared" si="361"/>
        <v>46010</v>
      </c>
      <c r="E974" s="56">
        <f ca="1">IF(D974&lt;$B$1,VLOOKUP(D974,[1]DI!$A$4:$B$15000,2,FALSE),0)</f>
        <v>0</v>
      </c>
      <c r="F974" s="14">
        <f t="shared" ca="1" si="347"/>
        <v>1</v>
      </c>
      <c r="G974" s="85">
        <f t="shared" ca="1" si="348"/>
        <v>1.4560015972313201</v>
      </c>
      <c r="H974" s="85">
        <f t="shared" ca="1" si="349"/>
        <v>1.4560015972313201</v>
      </c>
      <c r="I974" s="14">
        <f t="shared" ca="1" si="350"/>
        <v>1</v>
      </c>
      <c r="J974" s="13">
        <f t="shared" si="362"/>
        <v>2.75E-2</v>
      </c>
      <c r="K974" s="29">
        <f t="shared" si="351"/>
        <v>46014</v>
      </c>
      <c r="L974" s="2">
        <f t="shared" si="352"/>
        <v>1</v>
      </c>
      <c r="M974" s="17">
        <f t="shared" si="353"/>
        <v>1</v>
      </c>
      <c r="N974" s="12">
        <f t="shared" si="354"/>
        <v>1.000107659</v>
      </c>
      <c r="O974" s="12">
        <f t="shared" ca="1" si="355"/>
        <v>1.000107659</v>
      </c>
      <c r="P974" s="17">
        <f t="shared" si="356"/>
        <v>0</v>
      </c>
      <c r="Q974" s="14">
        <f t="shared" ca="1" si="357"/>
        <v>0.10765899</v>
      </c>
      <c r="R974" s="20">
        <f t="shared" si="360"/>
        <v>0</v>
      </c>
      <c r="S974" s="14">
        <f t="shared" ref="S974:S1037" si="364">IF(P974&gt;0,TRUNC(R974*C974,8),0)</f>
        <v>0</v>
      </c>
      <c r="T974" s="4" t="str">
        <f t="shared" si="358"/>
        <v>J=</v>
      </c>
      <c r="U974" s="29">
        <f t="shared" si="359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2">
        <f t="shared" si="363"/>
        <v>46017</v>
      </c>
      <c r="B975" s="83" t="str">
        <f t="shared" ca="1" si="345"/>
        <v>n.d</v>
      </c>
      <c r="C975" s="14">
        <f t="shared" si="346"/>
        <v>1000</v>
      </c>
      <c r="D975" s="58">
        <f t="shared" si="361"/>
        <v>46013</v>
      </c>
      <c r="E975" s="56">
        <f ca="1">IF(D975&lt;$B$1,VLOOKUP(D975,[1]DI!$A$4:$B$15000,2,FALSE),0)</f>
        <v>0</v>
      </c>
      <c r="F975" s="14">
        <f t="shared" ca="1" si="347"/>
        <v>1</v>
      </c>
      <c r="G975" s="85">
        <f t="shared" ca="1" si="348"/>
        <v>1.4560015972313201</v>
      </c>
      <c r="H975" s="85">
        <f t="shared" ca="1" si="349"/>
        <v>1.4560015972313201</v>
      </c>
      <c r="I975" s="14">
        <f t="shared" ca="1" si="350"/>
        <v>1</v>
      </c>
      <c r="J975" s="13">
        <f t="shared" si="362"/>
        <v>2.75E-2</v>
      </c>
      <c r="K975" s="29">
        <f t="shared" si="351"/>
        <v>46014</v>
      </c>
      <c r="L975" s="2">
        <f t="shared" si="352"/>
        <v>2</v>
      </c>
      <c r="M975" s="17">
        <f t="shared" si="353"/>
        <v>2</v>
      </c>
      <c r="N975" s="12">
        <f t="shared" si="354"/>
        <v>1.0002153300000001</v>
      </c>
      <c r="O975" s="12">
        <f t="shared" ca="1" si="355"/>
        <v>1.0002153300000001</v>
      </c>
      <c r="P975" s="17">
        <f t="shared" si="356"/>
        <v>0</v>
      </c>
      <c r="Q975" s="14">
        <f t="shared" ca="1" si="357"/>
        <v>0.21532999999999999</v>
      </c>
      <c r="R975" s="20">
        <f t="shared" si="360"/>
        <v>0</v>
      </c>
      <c r="S975" s="14">
        <f t="shared" si="364"/>
        <v>0</v>
      </c>
      <c r="T975" s="4" t="str">
        <f t="shared" si="358"/>
        <v>J=</v>
      </c>
      <c r="U975" s="29">
        <f t="shared" si="359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2">
        <f t="shared" si="363"/>
        <v>46020</v>
      </c>
      <c r="B976" s="83" t="str">
        <f t="shared" ca="1" si="345"/>
        <v>n.d</v>
      </c>
      <c r="C976" s="14">
        <f t="shared" si="346"/>
        <v>1000</v>
      </c>
      <c r="D976" s="58">
        <f t="shared" si="361"/>
        <v>46014</v>
      </c>
      <c r="E976" s="56">
        <f ca="1">IF(D976&lt;$B$1,VLOOKUP(D976,[1]DI!$A$4:$B$15000,2,FALSE),0)</f>
        <v>0</v>
      </c>
      <c r="F976" s="14">
        <f t="shared" ca="1" si="347"/>
        <v>1</v>
      </c>
      <c r="G976" s="85">
        <f t="shared" ca="1" si="348"/>
        <v>1.4560015972313201</v>
      </c>
      <c r="H976" s="85">
        <f t="shared" ca="1" si="349"/>
        <v>1.4560015972313201</v>
      </c>
      <c r="I976" s="14">
        <f t="shared" ca="1" si="350"/>
        <v>1</v>
      </c>
      <c r="J976" s="13">
        <f t="shared" si="362"/>
        <v>2.75E-2</v>
      </c>
      <c r="K976" s="29">
        <f t="shared" si="351"/>
        <v>46014</v>
      </c>
      <c r="L976" s="2">
        <f t="shared" si="352"/>
        <v>3</v>
      </c>
      <c r="M976" s="17">
        <f t="shared" si="353"/>
        <v>3</v>
      </c>
      <c r="N976" s="12">
        <f t="shared" si="354"/>
        <v>1.000323012</v>
      </c>
      <c r="O976" s="12">
        <f t="shared" ca="1" si="355"/>
        <v>1.000323012</v>
      </c>
      <c r="P976" s="17">
        <f t="shared" si="356"/>
        <v>0</v>
      </c>
      <c r="Q976" s="14">
        <f t="shared" ca="1" si="357"/>
        <v>0.32301199000000003</v>
      </c>
      <c r="R976" s="20">
        <f t="shared" si="360"/>
        <v>0</v>
      </c>
      <c r="S976" s="14">
        <f t="shared" si="364"/>
        <v>0</v>
      </c>
      <c r="T976" s="4" t="str">
        <f t="shared" si="358"/>
        <v>J=</v>
      </c>
      <c r="U976" s="29">
        <f t="shared" si="359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2">
        <f t="shared" si="363"/>
        <v>46021</v>
      </c>
      <c r="B977" s="83" t="str">
        <f t="shared" ca="1" si="345"/>
        <v>n.d</v>
      </c>
      <c r="C977" s="14">
        <f t="shared" si="346"/>
        <v>1000</v>
      </c>
      <c r="D977" s="58">
        <f t="shared" si="361"/>
        <v>46015</v>
      </c>
      <c r="E977" s="56">
        <f ca="1">IF(D977&lt;$B$1,VLOOKUP(D977,[1]DI!$A$4:$B$15000,2,FALSE),0)</f>
        <v>0</v>
      </c>
      <c r="F977" s="14">
        <f t="shared" ca="1" si="347"/>
        <v>1</v>
      </c>
      <c r="G977" s="85">
        <f t="shared" ca="1" si="348"/>
        <v>1.4560015972313201</v>
      </c>
      <c r="H977" s="85">
        <f t="shared" ca="1" si="349"/>
        <v>1.4560015972313201</v>
      </c>
      <c r="I977" s="14">
        <f t="shared" ca="1" si="350"/>
        <v>1</v>
      </c>
      <c r="J977" s="13">
        <f t="shared" si="362"/>
        <v>2.75E-2</v>
      </c>
      <c r="K977" s="29">
        <f t="shared" si="351"/>
        <v>46014</v>
      </c>
      <c r="L977" s="2">
        <f t="shared" si="352"/>
        <v>4</v>
      </c>
      <c r="M977" s="17">
        <f t="shared" si="353"/>
        <v>4</v>
      </c>
      <c r="N977" s="12">
        <f t="shared" si="354"/>
        <v>1.0004307059999999</v>
      </c>
      <c r="O977" s="12">
        <f t="shared" ca="1" si="355"/>
        <v>1.0004307059999999</v>
      </c>
      <c r="P977" s="17">
        <f t="shared" si="356"/>
        <v>0</v>
      </c>
      <c r="Q977" s="14">
        <f t="shared" ca="1" si="357"/>
        <v>0.43070598999999998</v>
      </c>
      <c r="R977" s="20">
        <f t="shared" si="360"/>
        <v>0</v>
      </c>
      <c r="S977" s="14">
        <f t="shared" si="364"/>
        <v>0</v>
      </c>
      <c r="T977" s="4" t="str">
        <f t="shared" si="358"/>
        <v>J=</v>
      </c>
      <c r="U977" s="29">
        <f t="shared" si="359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2">
        <f t="shared" si="363"/>
        <v>46022</v>
      </c>
      <c r="B978" s="83" t="str">
        <f t="shared" ca="1" si="345"/>
        <v>n.d</v>
      </c>
      <c r="C978" s="14">
        <f t="shared" si="346"/>
        <v>1000</v>
      </c>
      <c r="D978" s="58">
        <f t="shared" si="361"/>
        <v>46017</v>
      </c>
      <c r="E978" s="56">
        <f ca="1">IF(D978&lt;$B$1,VLOOKUP(D978,[1]DI!$A$4:$B$15000,2,FALSE),0)</f>
        <v>0</v>
      </c>
      <c r="F978" s="14">
        <f t="shared" ca="1" si="347"/>
        <v>1</v>
      </c>
      <c r="G978" s="85">
        <f t="shared" ca="1" si="348"/>
        <v>1.4560015972313201</v>
      </c>
      <c r="H978" s="85">
        <f t="shared" ca="1" si="349"/>
        <v>1.4560015972313201</v>
      </c>
      <c r="I978" s="14">
        <f t="shared" ca="1" si="350"/>
        <v>1</v>
      </c>
      <c r="J978" s="13">
        <f t="shared" si="362"/>
        <v>2.75E-2</v>
      </c>
      <c r="K978" s="29">
        <f t="shared" si="351"/>
        <v>46014</v>
      </c>
      <c r="L978" s="2">
        <f t="shared" si="352"/>
        <v>5</v>
      </c>
      <c r="M978" s="17">
        <f t="shared" si="353"/>
        <v>5</v>
      </c>
      <c r="N978" s="12">
        <f t="shared" si="354"/>
        <v>1.000538412</v>
      </c>
      <c r="O978" s="12">
        <f t="shared" ca="1" si="355"/>
        <v>1.000538412</v>
      </c>
      <c r="P978" s="17">
        <f t="shared" si="356"/>
        <v>0</v>
      </c>
      <c r="Q978" s="14">
        <f t="shared" ca="1" si="357"/>
        <v>0.538412</v>
      </c>
      <c r="R978" s="20">
        <f t="shared" si="360"/>
        <v>0</v>
      </c>
      <c r="S978" s="14">
        <f t="shared" si="364"/>
        <v>0</v>
      </c>
      <c r="T978" s="4" t="str">
        <f t="shared" si="358"/>
        <v>J=</v>
      </c>
      <c r="U978" s="29">
        <f t="shared" si="359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2">
        <f t="shared" si="363"/>
        <v>46024</v>
      </c>
      <c r="B979" s="83" t="str">
        <f t="shared" ca="1" si="345"/>
        <v>n.d</v>
      </c>
      <c r="C979" s="14">
        <f t="shared" si="346"/>
        <v>1000</v>
      </c>
      <c r="D979" s="58">
        <f t="shared" si="361"/>
        <v>46020</v>
      </c>
      <c r="E979" s="56">
        <f ca="1">IF(D979&lt;$B$1,VLOOKUP(D979,[1]DI!$A$4:$B$15000,2,FALSE),0)</f>
        <v>0</v>
      </c>
      <c r="F979" s="14">
        <f t="shared" ca="1" si="347"/>
        <v>1</v>
      </c>
      <c r="G979" s="85">
        <f t="shared" ca="1" si="348"/>
        <v>1.4560015972313201</v>
      </c>
      <c r="H979" s="85">
        <f t="shared" ca="1" si="349"/>
        <v>1.4560015972313201</v>
      </c>
      <c r="I979" s="14">
        <f t="shared" ca="1" si="350"/>
        <v>1</v>
      </c>
      <c r="J979" s="13">
        <f t="shared" si="362"/>
        <v>2.75E-2</v>
      </c>
      <c r="K979" s="29">
        <f t="shared" si="351"/>
        <v>46014</v>
      </c>
      <c r="L979" s="2">
        <f t="shared" si="352"/>
        <v>6</v>
      </c>
      <c r="M979" s="17">
        <f t="shared" si="353"/>
        <v>6</v>
      </c>
      <c r="N979" s="12">
        <f t="shared" si="354"/>
        <v>1.0006461289999999</v>
      </c>
      <c r="O979" s="12">
        <f t="shared" ca="1" si="355"/>
        <v>1.0006461289999999</v>
      </c>
      <c r="P979" s="17">
        <f t="shared" si="356"/>
        <v>0</v>
      </c>
      <c r="Q979" s="14">
        <f t="shared" ca="1" si="357"/>
        <v>0.64612899000000001</v>
      </c>
      <c r="R979" s="20">
        <f t="shared" si="360"/>
        <v>0</v>
      </c>
      <c r="S979" s="14">
        <f t="shared" si="364"/>
        <v>0</v>
      </c>
      <c r="T979" s="4" t="str">
        <f t="shared" si="358"/>
        <v>J=</v>
      </c>
      <c r="U979" s="29">
        <f t="shared" si="359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2">
        <f t="shared" si="363"/>
        <v>46027</v>
      </c>
      <c r="B980" s="83" t="str">
        <f t="shared" ca="1" si="345"/>
        <v>n.d</v>
      </c>
      <c r="C980" s="14">
        <f t="shared" si="346"/>
        <v>1000</v>
      </c>
      <c r="D980" s="58">
        <f t="shared" si="361"/>
        <v>46021</v>
      </c>
      <c r="E980" s="56">
        <f ca="1">IF(D980&lt;$B$1,VLOOKUP(D980,[1]DI!$A$4:$B$15000,2,FALSE),0)</f>
        <v>0</v>
      </c>
      <c r="F980" s="14">
        <f t="shared" ca="1" si="347"/>
        <v>1</v>
      </c>
      <c r="G980" s="85">
        <f t="shared" ca="1" si="348"/>
        <v>1.4560015972313201</v>
      </c>
      <c r="H980" s="85">
        <f t="shared" ca="1" si="349"/>
        <v>1.4560015972313201</v>
      </c>
      <c r="I980" s="14">
        <f t="shared" ca="1" si="350"/>
        <v>1</v>
      </c>
      <c r="J980" s="13">
        <f t="shared" si="362"/>
        <v>2.75E-2</v>
      </c>
      <c r="K980" s="29">
        <f t="shared" si="351"/>
        <v>46014</v>
      </c>
      <c r="L980" s="2">
        <f t="shared" si="352"/>
        <v>7</v>
      </c>
      <c r="M980" s="17">
        <f t="shared" si="353"/>
        <v>7</v>
      </c>
      <c r="N980" s="12">
        <f t="shared" si="354"/>
        <v>1.0007538579999999</v>
      </c>
      <c r="O980" s="12">
        <f t="shared" ca="1" si="355"/>
        <v>1.0007538579999999</v>
      </c>
      <c r="P980" s="17">
        <f t="shared" si="356"/>
        <v>0</v>
      </c>
      <c r="Q980" s="14">
        <f t="shared" ca="1" si="357"/>
        <v>0.75385798999999998</v>
      </c>
      <c r="R980" s="20">
        <f t="shared" si="360"/>
        <v>0</v>
      </c>
      <c r="S980" s="14">
        <f t="shared" si="364"/>
        <v>0</v>
      </c>
      <c r="T980" s="4" t="str">
        <f t="shared" si="358"/>
        <v>J=</v>
      </c>
      <c r="U980" s="29">
        <f t="shared" si="359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2">
        <f t="shared" si="363"/>
        <v>46028</v>
      </c>
      <c r="B981" s="83" t="str">
        <f t="shared" ca="1" si="345"/>
        <v>n.d</v>
      </c>
      <c r="C981" s="14">
        <f t="shared" si="346"/>
        <v>1000</v>
      </c>
      <c r="D981" s="58">
        <f t="shared" si="361"/>
        <v>46022</v>
      </c>
      <c r="E981" s="56">
        <f ca="1">IF(D981&lt;$B$1,VLOOKUP(D981,[1]DI!$A$4:$B$15000,2,FALSE),0)</f>
        <v>0</v>
      </c>
      <c r="F981" s="14">
        <f t="shared" ca="1" si="347"/>
        <v>1</v>
      </c>
      <c r="G981" s="85">
        <f t="shared" ca="1" si="348"/>
        <v>1.4560015972313201</v>
      </c>
      <c r="H981" s="85">
        <f t="shared" ca="1" si="349"/>
        <v>1.4560015972313201</v>
      </c>
      <c r="I981" s="14">
        <f t="shared" ca="1" si="350"/>
        <v>1</v>
      </c>
      <c r="J981" s="13">
        <f t="shared" si="362"/>
        <v>2.75E-2</v>
      </c>
      <c r="K981" s="29">
        <f t="shared" si="351"/>
        <v>46014</v>
      </c>
      <c r="L981" s="2">
        <f t="shared" si="352"/>
        <v>8</v>
      </c>
      <c r="M981" s="17">
        <f t="shared" si="353"/>
        <v>8</v>
      </c>
      <c r="N981" s="12">
        <f t="shared" si="354"/>
        <v>1.000861598</v>
      </c>
      <c r="O981" s="12">
        <f t="shared" ca="1" si="355"/>
        <v>1.000861598</v>
      </c>
      <c r="P981" s="17">
        <f t="shared" si="356"/>
        <v>0</v>
      </c>
      <c r="Q981" s="14">
        <f t="shared" ca="1" si="357"/>
        <v>0.86159799000000004</v>
      </c>
      <c r="R981" s="20">
        <f t="shared" si="360"/>
        <v>0</v>
      </c>
      <c r="S981" s="14">
        <f t="shared" si="364"/>
        <v>0</v>
      </c>
      <c r="T981" s="4" t="str">
        <f t="shared" si="358"/>
        <v>J=</v>
      </c>
      <c r="U981" s="29">
        <f t="shared" si="359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2">
        <f t="shared" si="363"/>
        <v>46029</v>
      </c>
      <c r="B982" s="83" t="str">
        <f t="shared" ca="1" si="345"/>
        <v>n.d</v>
      </c>
      <c r="C982" s="14">
        <f t="shared" si="346"/>
        <v>1000</v>
      </c>
      <c r="D982" s="58">
        <f t="shared" si="361"/>
        <v>46024</v>
      </c>
      <c r="E982" s="56">
        <f ca="1">IF(D982&lt;$B$1,VLOOKUP(D982,[1]DI!$A$4:$B$15000,2,FALSE),0)</f>
        <v>0</v>
      </c>
      <c r="F982" s="14">
        <f t="shared" ca="1" si="347"/>
        <v>1</v>
      </c>
      <c r="G982" s="85">
        <f t="shared" ca="1" si="348"/>
        <v>1.4560015972313201</v>
      </c>
      <c r="H982" s="85">
        <f t="shared" ca="1" si="349"/>
        <v>1.4560015972313201</v>
      </c>
      <c r="I982" s="14">
        <f t="shared" ca="1" si="350"/>
        <v>1</v>
      </c>
      <c r="J982" s="13">
        <f t="shared" si="362"/>
        <v>2.75E-2</v>
      </c>
      <c r="K982" s="29">
        <f t="shared" si="351"/>
        <v>46014</v>
      </c>
      <c r="L982" s="2">
        <f t="shared" si="352"/>
        <v>9</v>
      </c>
      <c r="M982" s="17">
        <f t="shared" si="353"/>
        <v>9</v>
      </c>
      <c r="N982" s="12">
        <f t="shared" si="354"/>
        <v>1.0009693500000001</v>
      </c>
      <c r="O982" s="12">
        <f t="shared" ca="1" si="355"/>
        <v>1.0009693500000001</v>
      </c>
      <c r="P982" s="17">
        <f t="shared" si="356"/>
        <v>0</v>
      </c>
      <c r="Q982" s="14">
        <f t="shared" ca="1" si="357"/>
        <v>0.96935000000000004</v>
      </c>
      <c r="R982" s="20">
        <f t="shared" si="360"/>
        <v>0</v>
      </c>
      <c r="S982" s="14">
        <f t="shared" si="364"/>
        <v>0</v>
      </c>
      <c r="T982" s="4" t="str">
        <f t="shared" si="358"/>
        <v>J=</v>
      </c>
      <c r="U982" s="29">
        <f t="shared" si="359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2">
        <f t="shared" si="363"/>
        <v>46030</v>
      </c>
      <c r="B983" s="83" t="str">
        <f t="shared" ca="1" si="345"/>
        <v>n.d</v>
      </c>
      <c r="C983" s="14">
        <f t="shared" si="346"/>
        <v>1000</v>
      </c>
      <c r="D983" s="58">
        <f t="shared" si="361"/>
        <v>46027</v>
      </c>
      <c r="E983" s="56">
        <f ca="1">IF(D983&lt;$B$1,VLOOKUP(D983,[1]DI!$A$4:$B$15000,2,FALSE),0)</f>
        <v>0</v>
      </c>
      <c r="F983" s="14">
        <f t="shared" ca="1" si="347"/>
        <v>1</v>
      </c>
      <c r="G983" s="85">
        <f t="shared" ca="1" si="348"/>
        <v>1.4560015972313201</v>
      </c>
      <c r="H983" s="85">
        <f t="shared" ca="1" si="349"/>
        <v>1.4560015972313201</v>
      </c>
      <c r="I983" s="14">
        <f t="shared" ca="1" si="350"/>
        <v>1</v>
      </c>
      <c r="J983" s="13">
        <f t="shared" si="362"/>
        <v>2.75E-2</v>
      </c>
      <c r="K983" s="29">
        <f t="shared" si="351"/>
        <v>46014</v>
      </c>
      <c r="L983" s="2">
        <f t="shared" si="352"/>
        <v>10</v>
      </c>
      <c r="M983" s="17">
        <f t="shared" si="353"/>
        <v>10</v>
      </c>
      <c r="N983" s="12">
        <f t="shared" si="354"/>
        <v>1.0010771140000001</v>
      </c>
      <c r="O983" s="12">
        <f t="shared" ca="1" si="355"/>
        <v>1.0010771140000001</v>
      </c>
      <c r="P983" s="17">
        <f t="shared" si="356"/>
        <v>0</v>
      </c>
      <c r="Q983" s="14">
        <f t="shared" ca="1" si="357"/>
        <v>1.0771139999999999</v>
      </c>
      <c r="R983" s="20">
        <f t="shared" si="360"/>
        <v>0</v>
      </c>
      <c r="S983" s="14">
        <f t="shared" si="364"/>
        <v>0</v>
      </c>
      <c r="T983" s="4" t="str">
        <f t="shared" si="358"/>
        <v>J=</v>
      </c>
      <c r="U983" s="29">
        <f t="shared" si="359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2">
        <f t="shared" si="363"/>
        <v>46031</v>
      </c>
      <c r="B984" s="83" t="str">
        <f t="shared" ca="1" si="345"/>
        <v>n.d</v>
      </c>
      <c r="C984" s="14">
        <f t="shared" si="346"/>
        <v>1000</v>
      </c>
      <c r="D984" s="58">
        <f t="shared" si="361"/>
        <v>46028</v>
      </c>
      <c r="E984" s="56">
        <f ca="1">IF(D984&lt;$B$1,VLOOKUP(D984,[1]DI!$A$4:$B$15000,2,FALSE),0)</f>
        <v>0</v>
      </c>
      <c r="F984" s="14">
        <f t="shared" ca="1" si="347"/>
        <v>1</v>
      </c>
      <c r="G984" s="85">
        <f t="shared" ca="1" si="348"/>
        <v>1.4560015972313201</v>
      </c>
      <c r="H984" s="85">
        <f t="shared" ca="1" si="349"/>
        <v>1.4560015972313201</v>
      </c>
      <c r="I984" s="14">
        <f t="shared" ca="1" si="350"/>
        <v>1</v>
      </c>
      <c r="J984" s="13">
        <f t="shared" si="362"/>
        <v>2.75E-2</v>
      </c>
      <c r="K984" s="29">
        <f t="shared" si="351"/>
        <v>46014</v>
      </c>
      <c r="L984" s="2">
        <f t="shared" si="352"/>
        <v>11</v>
      </c>
      <c r="M984" s="17">
        <f t="shared" si="353"/>
        <v>11</v>
      </c>
      <c r="N984" s="12">
        <f t="shared" si="354"/>
        <v>1.0011848889999999</v>
      </c>
      <c r="O984" s="12">
        <f t="shared" ca="1" si="355"/>
        <v>1.0011848889999999</v>
      </c>
      <c r="P984" s="17">
        <f t="shared" si="356"/>
        <v>0</v>
      </c>
      <c r="Q984" s="14">
        <f t="shared" ca="1" si="357"/>
        <v>1.1848889899999999</v>
      </c>
      <c r="R984" s="20">
        <f t="shared" si="360"/>
        <v>0</v>
      </c>
      <c r="S984" s="14">
        <f t="shared" si="364"/>
        <v>0</v>
      </c>
      <c r="T984" s="4" t="str">
        <f t="shared" si="358"/>
        <v>J=</v>
      </c>
      <c r="U984" s="29">
        <f t="shared" si="359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2">
        <f t="shared" si="363"/>
        <v>46034</v>
      </c>
      <c r="B985" s="83" t="str">
        <f t="shared" ca="1" si="345"/>
        <v>n.d</v>
      </c>
      <c r="C985" s="14">
        <f t="shared" si="346"/>
        <v>1000</v>
      </c>
      <c r="D985" s="58">
        <f t="shared" si="361"/>
        <v>46029</v>
      </c>
      <c r="E985" s="56">
        <f ca="1">IF(D985&lt;$B$1,VLOOKUP(D985,[1]DI!$A$4:$B$15000,2,FALSE),0)</f>
        <v>0</v>
      </c>
      <c r="F985" s="14">
        <f t="shared" ca="1" si="347"/>
        <v>1</v>
      </c>
      <c r="G985" s="85">
        <f t="shared" ca="1" si="348"/>
        <v>1.4560015972313201</v>
      </c>
      <c r="H985" s="85">
        <f t="shared" ca="1" si="349"/>
        <v>1.4560015972313201</v>
      </c>
      <c r="I985" s="14">
        <f t="shared" ca="1" si="350"/>
        <v>1</v>
      </c>
      <c r="J985" s="13">
        <f t="shared" si="362"/>
        <v>2.75E-2</v>
      </c>
      <c r="K985" s="29">
        <f t="shared" si="351"/>
        <v>46014</v>
      </c>
      <c r="L985" s="2">
        <f t="shared" si="352"/>
        <v>12</v>
      </c>
      <c r="M985" s="17">
        <f t="shared" si="353"/>
        <v>12</v>
      </c>
      <c r="N985" s="12">
        <f t="shared" si="354"/>
        <v>1.001292676</v>
      </c>
      <c r="O985" s="12">
        <f t="shared" ca="1" si="355"/>
        <v>1.001292676</v>
      </c>
      <c r="P985" s="17">
        <f t="shared" si="356"/>
        <v>0</v>
      </c>
      <c r="Q985" s="14">
        <f t="shared" ca="1" si="357"/>
        <v>1.2926759999999999</v>
      </c>
      <c r="R985" s="20">
        <f t="shared" si="360"/>
        <v>0</v>
      </c>
      <c r="S985" s="14">
        <f t="shared" si="364"/>
        <v>0</v>
      </c>
      <c r="T985" s="4" t="str">
        <f t="shared" si="358"/>
        <v>J=</v>
      </c>
      <c r="U985" s="29">
        <f t="shared" si="359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2">
        <f t="shared" si="363"/>
        <v>46035</v>
      </c>
      <c r="B986" s="83" t="str">
        <f t="shared" ca="1" si="345"/>
        <v>n.d</v>
      </c>
      <c r="C986" s="14">
        <f t="shared" si="346"/>
        <v>1000</v>
      </c>
      <c r="D986" s="58">
        <f t="shared" si="361"/>
        <v>46030</v>
      </c>
      <c r="E986" s="56">
        <f ca="1">IF(D986&lt;$B$1,VLOOKUP(D986,[1]DI!$A$4:$B$15000,2,FALSE),0)</f>
        <v>0</v>
      </c>
      <c r="F986" s="14">
        <f t="shared" ca="1" si="347"/>
        <v>1</v>
      </c>
      <c r="G986" s="85">
        <f t="shared" ca="1" si="348"/>
        <v>1.4560015972313201</v>
      </c>
      <c r="H986" s="85">
        <f t="shared" ca="1" si="349"/>
        <v>1.4560015972313201</v>
      </c>
      <c r="I986" s="14">
        <f t="shared" ca="1" si="350"/>
        <v>1</v>
      </c>
      <c r="J986" s="13">
        <f t="shared" si="362"/>
        <v>2.75E-2</v>
      </c>
      <c r="K986" s="29">
        <f t="shared" si="351"/>
        <v>46014</v>
      </c>
      <c r="L986" s="2">
        <f t="shared" si="352"/>
        <v>13</v>
      </c>
      <c r="M986" s="17">
        <f t="shared" si="353"/>
        <v>13</v>
      </c>
      <c r="N986" s="12">
        <f t="shared" si="354"/>
        <v>1.001400474</v>
      </c>
      <c r="O986" s="12">
        <f t="shared" ca="1" si="355"/>
        <v>1.001400474</v>
      </c>
      <c r="P986" s="17">
        <f t="shared" si="356"/>
        <v>0</v>
      </c>
      <c r="Q986" s="14">
        <f t="shared" ca="1" si="357"/>
        <v>1.4004739900000001</v>
      </c>
      <c r="R986" s="20">
        <f t="shared" si="360"/>
        <v>0</v>
      </c>
      <c r="S986" s="14">
        <f t="shared" si="364"/>
        <v>0</v>
      </c>
      <c r="T986" s="4" t="str">
        <f t="shared" si="358"/>
        <v>J=</v>
      </c>
      <c r="U986" s="29">
        <f t="shared" si="359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2">
        <f t="shared" si="363"/>
        <v>46036</v>
      </c>
      <c r="B987" s="83" t="str">
        <f t="shared" ca="1" si="345"/>
        <v>n.d</v>
      </c>
      <c r="C987" s="14">
        <f t="shared" si="346"/>
        <v>1000</v>
      </c>
      <c r="D987" s="58">
        <f t="shared" si="361"/>
        <v>46031</v>
      </c>
      <c r="E987" s="56">
        <f ca="1">IF(D987&lt;$B$1,VLOOKUP(D987,[1]DI!$A$4:$B$15000,2,FALSE),0)</f>
        <v>0</v>
      </c>
      <c r="F987" s="14">
        <f t="shared" ca="1" si="347"/>
        <v>1</v>
      </c>
      <c r="G987" s="85">
        <f t="shared" ca="1" si="348"/>
        <v>1.4560015972313201</v>
      </c>
      <c r="H987" s="85">
        <f t="shared" ca="1" si="349"/>
        <v>1.4560015972313201</v>
      </c>
      <c r="I987" s="14">
        <f t="shared" ca="1" si="350"/>
        <v>1</v>
      </c>
      <c r="J987" s="13">
        <f t="shared" si="362"/>
        <v>2.75E-2</v>
      </c>
      <c r="K987" s="29">
        <f t="shared" si="351"/>
        <v>46014</v>
      </c>
      <c r="L987" s="2">
        <f t="shared" si="352"/>
        <v>14</v>
      </c>
      <c r="M987" s="17">
        <f t="shared" si="353"/>
        <v>14</v>
      </c>
      <c r="N987" s="12">
        <f t="shared" si="354"/>
        <v>1.0015082850000001</v>
      </c>
      <c r="O987" s="12">
        <f t="shared" ca="1" si="355"/>
        <v>1.0015082850000001</v>
      </c>
      <c r="P987" s="17">
        <f t="shared" si="356"/>
        <v>0</v>
      </c>
      <c r="Q987" s="14">
        <f t="shared" ca="1" si="357"/>
        <v>1.5082850000000001</v>
      </c>
      <c r="R987" s="20">
        <f t="shared" si="360"/>
        <v>0</v>
      </c>
      <c r="S987" s="14">
        <f t="shared" si="364"/>
        <v>0</v>
      </c>
      <c r="T987" s="4" t="str">
        <f t="shared" si="358"/>
        <v>J=</v>
      </c>
      <c r="U987" s="29">
        <f t="shared" si="359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2">
        <f t="shared" si="363"/>
        <v>46037</v>
      </c>
      <c r="B988" s="83" t="str">
        <f t="shared" ca="1" si="345"/>
        <v>n.d</v>
      </c>
      <c r="C988" s="14">
        <f t="shared" si="346"/>
        <v>1000</v>
      </c>
      <c r="D988" s="58">
        <f t="shared" si="361"/>
        <v>46034</v>
      </c>
      <c r="E988" s="56">
        <f ca="1">IF(D988&lt;$B$1,VLOOKUP(D988,[1]DI!$A$4:$B$15000,2,FALSE),0)</f>
        <v>0</v>
      </c>
      <c r="F988" s="14">
        <f t="shared" ca="1" si="347"/>
        <v>1</v>
      </c>
      <c r="G988" s="85">
        <f t="shared" ca="1" si="348"/>
        <v>1.4560015972313201</v>
      </c>
      <c r="H988" s="85">
        <f t="shared" ca="1" si="349"/>
        <v>1.4560015972313201</v>
      </c>
      <c r="I988" s="14">
        <f t="shared" ca="1" si="350"/>
        <v>1</v>
      </c>
      <c r="J988" s="13">
        <f t="shared" si="362"/>
        <v>2.75E-2</v>
      </c>
      <c r="K988" s="29">
        <f t="shared" si="351"/>
        <v>46014</v>
      </c>
      <c r="L988" s="2">
        <f t="shared" si="352"/>
        <v>15</v>
      </c>
      <c r="M988" s="17">
        <f t="shared" si="353"/>
        <v>15</v>
      </c>
      <c r="N988" s="12">
        <f t="shared" si="354"/>
        <v>1.001616106</v>
      </c>
      <c r="O988" s="12">
        <f t="shared" ca="1" si="355"/>
        <v>1.001616106</v>
      </c>
      <c r="P988" s="17">
        <f t="shared" si="356"/>
        <v>0</v>
      </c>
      <c r="Q988" s="14">
        <f t="shared" ca="1" si="357"/>
        <v>1.6161059900000001</v>
      </c>
      <c r="R988" s="20">
        <f t="shared" si="360"/>
        <v>0</v>
      </c>
      <c r="S988" s="14">
        <f t="shared" si="364"/>
        <v>0</v>
      </c>
      <c r="T988" s="4" t="str">
        <f t="shared" si="358"/>
        <v>J=</v>
      </c>
      <c r="U988" s="29">
        <f t="shared" si="359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2">
        <f t="shared" si="363"/>
        <v>46038</v>
      </c>
      <c r="B989" s="83" t="str">
        <f t="shared" ca="1" si="345"/>
        <v>n.d</v>
      </c>
      <c r="C989" s="14">
        <f t="shared" si="346"/>
        <v>1000</v>
      </c>
      <c r="D989" s="58">
        <f t="shared" si="361"/>
        <v>46035</v>
      </c>
      <c r="E989" s="56">
        <f ca="1">IF(D989&lt;$B$1,VLOOKUP(D989,[1]DI!$A$4:$B$15000,2,FALSE),0)</f>
        <v>0</v>
      </c>
      <c r="F989" s="14">
        <f t="shared" ca="1" si="347"/>
        <v>1</v>
      </c>
      <c r="G989" s="85">
        <f t="shared" ca="1" si="348"/>
        <v>1.4560015972313201</v>
      </c>
      <c r="H989" s="85">
        <f t="shared" ca="1" si="349"/>
        <v>1.4560015972313201</v>
      </c>
      <c r="I989" s="14">
        <f t="shared" ca="1" si="350"/>
        <v>1</v>
      </c>
      <c r="J989" s="13">
        <f t="shared" si="362"/>
        <v>2.75E-2</v>
      </c>
      <c r="K989" s="29">
        <f t="shared" si="351"/>
        <v>46014</v>
      </c>
      <c r="L989" s="2">
        <f t="shared" si="352"/>
        <v>16</v>
      </c>
      <c r="M989" s="17">
        <f t="shared" si="353"/>
        <v>16</v>
      </c>
      <c r="N989" s="12">
        <f t="shared" si="354"/>
        <v>1.0017239389999999</v>
      </c>
      <c r="O989" s="12">
        <f t="shared" ca="1" si="355"/>
        <v>1.0017239389999999</v>
      </c>
      <c r="P989" s="17">
        <f t="shared" si="356"/>
        <v>0</v>
      </c>
      <c r="Q989" s="14">
        <f t="shared" ca="1" si="357"/>
        <v>1.7239389899999999</v>
      </c>
      <c r="R989" s="20">
        <f t="shared" si="360"/>
        <v>0</v>
      </c>
      <c r="S989" s="14">
        <f t="shared" si="364"/>
        <v>0</v>
      </c>
      <c r="T989" s="4" t="str">
        <f t="shared" si="358"/>
        <v>J=</v>
      </c>
      <c r="U989" s="29">
        <f t="shared" si="359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2">
        <f t="shared" si="363"/>
        <v>46041</v>
      </c>
      <c r="B990" s="83" t="str">
        <f t="shared" ca="1" si="345"/>
        <v>n.d</v>
      </c>
      <c r="C990" s="14">
        <f t="shared" si="346"/>
        <v>1000</v>
      </c>
      <c r="D990" s="58">
        <f t="shared" si="361"/>
        <v>46036</v>
      </c>
      <c r="E990" s="56">
        <f ca="1">IF(D990&lt;$B$1,VLOOKUP(D990,[1]DI!$A$4:$B$15000,2,FALSE),0)</f>
        <v>0</v>
      </c>
      <c r="F990" s="14">
        <f t="shared" ca="1" si="347"/>
        <v>1</v>
      </c>
      <c r="G990" s="85">
        <f t="shared" ca="1" si="348"/>
        <v>1.4560015972313201</v>
      </c>
      <c r="H990" s="85">
        <f t="shared" ca="1" si="349"/>
        <v>1.4560015972313201</v>
      </c>
      <c r="I990" s="14">
        <f t="shared" ca="1" si="350"/>
        <v>1</v>
      </c>
      <c r="J990" s="13">
        <f t="shared" si="362"/>
        <v>2.75E-2</v>
      </c>
      <c r="K990" s="29">
        <f t="shared" si="351"/>
        <v>46014</v>
      </c>
      <c r="L990" s="2">
        <f t="shared" si="352"/>
        <v>17</v>
      </c>
      <c r="M990" s="17">
        <f t="shared" si="353"/>
        <v>17</v>
      </c>
      <c r="N990" s="12">
        <f t="shared" si="354"/>
        <v>1.0018317839999999</v>
      </c>
      <c r="O990" s="12">
        <f t="shared" ca="1" si="355"/>
        <v>1.0018317839999999</v>
      </c>
      <c r="P990" s="17">
        <f t="shared" si="356"/>
        <v>0</v>
      </c>
      <c r="Q990" s="14">
        <f t="shared" ca="1" si="357"/>
        <v>1.8317839899999999</v>
      </c>
      <c r="R990" s="20">
        <f t="shared" si="360"/>
        <v>0</v>
      </c>
      <c r="S990" s="14">
        <f t="shared" si="364"/>
        <v>0</v>
      </c>
      <c r="T990" s="4" t="str">
        <f t="shared" si="358"/>
        <v>J=</v>
      </c>
      <c r="U990" s="29">
        <f t="shared" si="359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2">
        <f t="shared" si="363"/>
        <v>46042</v>
      </c>
      <c r="B991" s="83" t="str">
        <f t="shared" ca="1" si="345"/>
        <v>n.d</v>
      </c>
      <c r="C991" s="14">
        <f t="shared" si="346"/>
        <v>1000</v>
      </c>
      <c r="D991" s="58">
        <f t="shared" si="361"/>
        <v>46037</v>
      </c>
      <c r="E991" s="56">
        <f ca="1">IF(D991&lt;$B$1,VLOOKUP(D991,[1]DI!$A$4:$B$15000,2,FALSE),0)</f>
        <v>0</v>
      </c>
      <c r="F991" s="14">
        <f t="shared" ca="1" si="347"/>
        <v>1</v>
      </c>
      <c r="G991" s="85">
        <f t="shared" ca="1" si="348"/>
        <v>1.4560015972313201</v>
      </c>
      <c r="H991" s="85">
        <f t="shared" ca="1" si="349"/>
        <v>1.4560015972313201</v>
      </c>
      <c r="I991" s="14">
        <f t="shared" ca="1" si="350"/>
        <v>1</v>
      </c>
      <c r="J991" s="13">
        <f t="shared" si="362"/>
        <v>2.75E-2</v>
      </c>
      <c r="K991" s="29">
        <f t="shared" si="351"/>
        <v>46014</v>
      </c>
      <c r="L991" s="2">
        <f t="shared" si="352"/>
        <v>18</v>
      </c>
      <c r="M991" s="17">
        <f t="shared" si="353"/>
        <v>18</v>
      </c>
      <c r="N991" s="12">
        <f t="shared" si="354"/>
        <v>1.0019396410000001</v>
      </c>
      <c r="O991" s="12">
        <f t="shared" ca="1" si="355"/>
        <v>1.0019396410000001</v>
      </c>
      <c r="P991" s="17">
        <f t="shared" si="356"/>
        <v>0</v>
      </c>
      <c r="Q991" s="14">
        <f t="shared" ca="1" si="357"/>
        <v>1.9396409999999999</v>
      </c>
      <c r="R991" s="20">
        <f t="shared" si="360"/>
        <v>0</v>
      </c>
      <c r="S991" s="14">
        <f t="shared" si="364"/>
        <v>0</v>
      </c>
      <c r="T991" s="4" t="str">
        <f t="shared" si="358"/>
        <v>J=</v>
      </c>
      <c r="U991" s="29">
        <f t="shared" si="359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2">
        <f t="shared" si="363"/>
        <v>46043</v>
      </c>
      <c r="B992" s="83" t="str">
        <f t="shared" ca="1" si="345"/>
        <v>n.d</v>
      </c>
      <c r="C992" s="14">
        <f t="shared" si="346"/>
        <v>1000</v>
      </c>
      <c r="D992" s="58">
        <f t="shared" si="361"/>
        <v>46038</v>
      </c>
      <c r="E992" s="56">
        <f ca="1">IF(D992&lt;$B$1,VLOOKUP(D992,[1]DI!$A$4:$B$15000,2,FALSE),0)</f>
        <v>0</v>
      </c>
      <c r="F992" s="14">
        <f t="shared" ca="1" si="347"/>
        <v>1</v>
      </c>
      <c r="G992" s="85">
        <f t="shared" ca="1" si="348"/>
        <v>1.4560015972313201</v>
      </c>
      <c r="H992" s="85">
        <f t="shared" ca="1" si="349"/>
        <v>1.4560015972313201</v>
      </c>
      <c r="I992" s="14">
        <f t="shared" ca="1" si="350"/>
        <v>1</v>
      </c>
      <c r="J992" s="13">
        <f t="shared" si="362"/>
        <v>2.75E-2</v>
      </c>
      <c r="K992" s="29">
        <f t="shared" si="351"/>
        <v>46014</v>
      </c>
      <c r="L992" s="2">
        <f t="shared" si="352"/>
        <v>19</v>
      </c>
      <c r="M992" s="17">
        <f t="shared" si="353"/>
        <v>19</v>
      </c>
      <c r="N992" s="12">
        <f t="shared" si="354"/>
        <v>1.0020475090000001</v>
      </c>
      <c r="O992" s="12">
        <f t="shared" ca="1" si="355"/>
        <v>1.0020475090000001</v>
      </c>
      <c r="P992" s="17">
        <f t="shared" si="356"/>
        <v>0</v>
      </c>
      <c r="Q992" s="14">
        <f t="shared" ca="1" si="357"/>
        <v>2.0475089999999998</v>
      </c>
      <c r="R992" s="20">
        <f t="shared" si="360"/>
        <v>0</v>
      </c>
      <c r="S992" s="14">
        <f t="shared" si="364"/>
        <v>0</v>
      </c>
      <c r="T992" s="4" t="str">
        <f t="shared" si="358"/>
        <v>J=</v>
      </c>
      <c r="U992" s="29">
        <f t="shared" si="359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2">
        <f t="shared" si="363"/>
        <v>46044</v>
      </c>
      <c r="B993" s="83" t="str">
        <f t="shared" ca="1" si="345"/>
        <v>n.d</v>
      </c>
      <c r="C993" s="14">
        <f t="shared" si="346"/>
        <v>1000</v>
      </c>
      <c r="D993" s="58">
        <f t="shared" si="361"/>
        <v>46041</v>
      </c>
      <c r="E993" s="56">
        <f ca="1">IF(D993&lt;$B$1,VLOOKUP(D993,[1]DI!$A$4:$B$15000,2,FALSE),0)</f>
        <v>0</v>
      </c>
      <c r="F993" s="14">
        <f t="shared" ca="1" si="347"/>
        <v>1</v>
      </c>
      <c r="G993" s="85">
        <f t="shared" ca="1" si="348"/>
        <v>1.4560015972313201</v>
      </c>
      <c r="H993" s="85">
        <f t="shared" ca="1" si="349"/>
        <v>1.4560015972313201</v>
      </c>
      <c r="I993" s="14">
        <f t="shared" ca="1" si="350"/>
        <v>1</v>
      </c>
      <c r="J993" s="13">
        <f t="shared" si="362"/>
        <v>2.75E-2</v>
      </c>
      <c r="K993" s="29">
        <f t="shared" si="351"/>
        <v>46014</v>
      </c>
      <c r="L993" s="2">
        <f t="shared" si="352"/>
        <v>20</v>
      </c>
      <c r="M993" s="17">
        <f t="shared" si="353"/>
        <v>20</v>
      </c>
      <c r="N993" s="12">
        <f t="shared" si="354"/>
        <v>1.002155388</v>
      </c>
      <c r="O993" s="12">
        <f t="shared" ca="1" si="355"/>
        <v>1.002155388</v>
      </c>
      <c r="P993" s="17">
        <f t="shared" si="356"/>
        <v>0</v>
      </c>
      <c r="Q993" s="14">
        <f t="shared" ca="1" si="357"/>
        <v>2.1553879999999999</v>
      </c>
      <c r="R993" s="20">
        <f t="shared" si="360"/>
        <v>0</v>
      </c>
      <c r="S993" s="14">
        <f t="shared" si="364"/>
        <v>0</v>
      </c>
      <c r="T993" s="4" t="str">
        <f t="shared" si="358"/>
        <v>J=</v>
      </c>
      <c r="U993" s="29">
        <f t="shared" si="359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2">
        <f t="shared" si="363"/>
        <v>46045</v>
      </c>
      <c r="B994" s="83" t="str">
        <f t="shared" ca="1" si="345"/>
        <v>n.d</v>
      </c>
      <c r="C994" s="14">
        <f t="shared" si="346"/>
        <v>1000</v>
      </c>
      <c r="D994" s="58">
        <f t="shared" si="361"/>
        <v>46042</v>
      </c>
      <c r="E994" s="56">
        <f ca="1">IF(D994&lt;$B$1,VLOOKUP(D994,[1]DI!$A$4:$B$15000,2,FALSE),0)</f>
        <v>0</v>
      </c>
      <c r="F994" s="14">
        <f t="shared" ca="1" si="347"/>
        <v>1</v>
      </c>
      <c r="G994" s="85">
        <f t="shared" ca="1" si="348"/>
        <v>1.4560015972313201</v>
      </c>
      <c r="H994" s="85">
        <f t="shared" ca="1" si="349"/>
        <v>1.4560015972313201</v>
      </c>
      <c r="I994" s="14">
        <f t="shared" ca="1" si="350"/>
        <v>1</v>
      </c>
      <c r="J994" s="13">
        <f t="shared" si="362"/>
        <v>2.75E-2</v>
      </c>
      <c r="K994" s="29">
        <f t="shared" si="351"/>
        <v>46014</v>
      </c>
      <c r="L994" s="2">
        <f t="shared" si="352"/>
        <v>21</v>
      </c>
      <c r="M994" s="17">
        <f t="shared" si="353"/>
        <v>21</v>
      </c>
      <c r="N994" s="12">
        <f t="shared" si="354"/>
        <v>1.00226328</v>
      </c>
      <c r="O994" s="12">
        <f t="shared" ca="1" si="355"/>
        <v>1.00226328</v>
      </c>
      <c r="P994" s="17">
        <f t="shared" si="356"/>
        <v>47</v>
      </c>
      <c r="Q994" s="14">
        <f t="shared" ca="1" si="357"/>
        <v>2.26327999</v>
      </c>
      <c r="R994" s="20">
        <f t="shared" si="360"/>
        <v>0</v>
      </c>
      <c r="S994" s="14">
        <f t="shared" si="364"/>
        <v>0</v>
      </c>
      <c r="T994" s="4" t="str">
        <f t="shared" si="358"/>
        <v>J=</v>
      </c>
      <c r="U994" s="29">
        <f t="shared" si="359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2">
        <f t="shared" si="363"/>
        <v>46048</v>
      </c>
      <c r="B995" s="83" t="str">
        <f t="shared" ca="1" si="345"/>
        <v>n.d</v>
      </c>
      <c r="C995" s="14">
        <f t="shared" si="346"/>
        <v>1000</v>
      </c>
      <c r="D995" s="58">
        <f t="shared" si="361"/>
        <v>46043</v>
      </c>
      <c r="E995" s="56">
        <f ca="1">IF(D995&lt;$B$1,VLOOKUP(D995,[1]DI!$A$4:$B$15000,2,FALSE),0)</f>
        <v>0</v>
      </c>
      <c r="F995" s="14">
        <f t="shared" ca="1" si="347"/>
        <v>1</v>
      </c>
      <c r="G995" s="85">
        <f t="shared" ca="1" si="348"/>
        <v>1.4560015972313201</v>
      </c>
      <c r="H995" s="85">
        <f t="shared" ca="1" si="349"/>
        <v>1.4560015972313201</v>
      </c>
      <c r="I995" s="14">
        <f t="shared" ca="1" si="350"/>
        <v>1</v>
      </c>
      <c r="J995" s="13">
        <f t="shared" si="362"/>
        <v>2.75E-2</v>
      </c>
      <c r="K995" s="29">
        <f t="shared" si="351"/>
        <v>46045</v>
      </c>
      <c r="L995" s="2">
        <f t="shared" si="352"/>
        <v>1</v>
      </c>
      <c r="M995" s="17">
        <f t="shared" si="353"/>
        <v>1</v>
      </c>
      <c r="N995" s="12">
        <f t="shared" si="354"/>
        <v>1.000107659</v>
      </c>
      <c r="O995" s="12">
        <f t="shared" ca="1" si="355"/>
        <v>1.000107659</v>
      </c>
      <c r="P995" s="17">
        <f t="shared" si="356"/>
        <v>0</v>
      </c>
      <c r="Q995" s="14">
        <f t="shared" ca="1" si="357"/>
        <v>0.10765899</v>
      </c>
      <c r="R995" s="20">
        <f t="shared" si="360"/>
        <v>0</v>
      </c>
      <c r="S995" s="14">
        <f t="shared" si="364"/>
        <v>0</v>
      </c>
      <c r="T995" s="4" t="str">
        <f t="shared" si="358"/>
        <v>J=</v>
      </c>
      <c r="U995" s="29">
        <f t="shared" si="359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2">
        <f t="shared" si="363"/>
        <v>46049</v>
      </c>
      <c r="B996" s="83" t="str">
        <f t="shared" ca="1" si="345"/>
        <v>n.d</v>
      </c>
      <c r="C996" s="14">
        <f t="shared" si="346"/>
        <v>1000</v>
      </c>
      <c r="D996" s="58">
        <f t="shared" si="361"/>
        <v>46044</v>
      </c>
      <c r="E996" s="56">
        <f ca="1">IF(D996&lt;$B$1,VLOOKUP(D996,[1]DI!$A$4:$B$15000,2,FALSE),0)</f>
        <v>0</v>
      </c>
      <c r="F996" s="14">
        <f t="shared" ca="1" si="347"/>
        <v>1</v>
      </c>
      <c r="G996" s="85">
        <f t="shared" ca="1" si="348"/>
        <v>1.4560015972313201</v>
      </c>
      <c r="H996" s="85">
        <f t="shared" ca="1" si="349"/>
        <v>1.4560015972313201</v>
      </c>
      <c r="I996" s="14">
        <f t="shared" ca="1" si="350"/>
        <v>1</v>
      </c>
      <c r="J996" s="13">
        <f t="shared" si="362"/>
        <v>2.75E-2</v>
      </c>
      <c r="K996" s="29">
        <f t="shared" si="351"/>
        <v>46045</v>
      </c>
      <c r="L996" s="2">
        <f t="shared" si="352"/>
        <v>2</v>
      </c>
      <c r="M996" s="17">
        <f t="shared" si="353"/>
        <v>2</v>
      </c>
      <c r="N996" s="12">
        <f t="shared" si="354"/>
        <v>1.0002153300000001</v>
      </c>
      <c r="O996" s="12">
        <f t="shared" ca="1" si="355"/>
        <v>1.0002153300000001</v>
      </c>
      <c r="P996" s="17">
        <f t="shared" si="356"/>
        <v>0</v>
      </c>
      <c r="Q996" s="14">
        <f t="shared" ca="1" si="357"/>
        <v>0.21532999999999999</v>
      </c>
      <c r="R996" s="20">
        <f t="shared" si="360"/>
        <v>0</v>
      </c>
      <c r="S996" s="14">
        <f t="shared" si="364"/>
        <v>0</v>
      </c>
      <c r="T996" s="4" t="str">
        <f t="shared" si="358"/>
        <v>J=</v>
      </c>
      <c r="U996" s="29">
        <f t="shared" si="359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2">
        <f t="shared" si="363"/>
        <v>46050</v>
      </c>
      <c r="B997" s="83" t="str">
        <f t="shared" ca="1" si="345"/>
        <v>n.d</v>
      </c>
      <c r="C997" s="14">
        <f t="shared" si="346"/>
        <v>1000</v>
      </c>
      <c r="D997" s="58">
        <f t="shared" si="361"/>
        <v>46045</v>
      </c>
      <c r="E997" s="56">
        <f ca="1">IF(D997&lt;$B$1,VLOOKUP(D997,[1]DI!$A$4:$B$15000,2,FALSE),0)</f>
        <v>0</v>
      </c>
      <c r="F997" s="14">
        <f t="shared" ca="1" si="347"/>
        <v>1</v>
      </c>
      <c r="G997" s="85">
        <f t="shared" ca="1" si="348"/>
        <v>1.4560015972313201</v>
      </c>
      <c r="H997" s="85">
        <f t="shared" ca="1" si="349"/>
        <v>1.4560015972313201</v>
      </c>
      <c r="I997" s="14">
        <f t="shared" ca="1" si="350"/>
        <v>1</v>
      </c>
      <c r="J997" s="13">
        <f t="shared" si="362"/>
        <v>2.75E-2</v>
      </c>
      <c r="K997" s="29">
        <f t="shared" si="351"/>
        <v>46045</v>
      </c>
      <c r="L997" s="2">
        <f t="shared" si="352"/>
        <v>3</v>
      </c>
      <c r="M997" s="17">
        <f t="shared" si="353"/>
        <v>3</v>
      </c>
      <c r="N997" s="12">
        <f t="shared" si="354"/>
        <v>1.000323012</v>
      </c>
      <c r="O997" s="12">
        <f t="shared" ca="1" si="355"/>
        <v>1.000323012</v>
      </c>
      <c r="P997" s="17">
        <f t="shared" si="356"/>
        <v>0</v>
      </c>
      <c r="Q997" s="14">
        <f t="shared" ca="1" si="357"/>
        <v>0.32301199000000003</v>
      </c>
      <c r="R997" s="20">
        <f t="shared" si="360"/>
        <v>0</v>
      </c>
      <c r="S997" s="14">
        <f t="shared" si="364"/>
        <v>0</v>
      </c>
      <c r="T997" s="4" t="str">
        <f t="shared" si="358"/>
        <v>J=</v>
      </c>
      <c r="U997" s="29">
        <f t="shared" si="359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2">
        <f t="shared" si="363"/>
        <v>46051</v>
      </c>
      <c r="B998" s="83" t="str">
        <f t="shared" ca="1" si="345"/>
        <v>n.d</v>
      </c>
      <c r="C998" s="14">
        <f t="shared" si="346"/>
        <v>1000</v>
      </c>
      <c r="D998" s="58">
        <f t="shared" si="361"/>
        <v>46048</v>
      </c>
      <c r="E998" s="56">
        <f ca="1">IF(D998&lt;$B$1,VLOOKUP(D998,[1]DI!$A$4:$B$15000,2,FALSE),0)</f>
        <v>0</v>
      </c>
      <c r="F998" s="14">
        <f t="shared" ca="1" si="347"/>
        <v>1</v>
      </c>
      <c r="G998" s="85">
        <f t="shared" ca="1" si="348"/>
        <v>1.4560015972313201</v>
      </c>
      <c r="H998" s="85">
        <f t="shared" ca="1" si="349"/>
        <v>1.4560015972313201</v>
      </c>
      <c r="I998" s="14">
        <f t="shared" ca="1" si="350"/>
        <v>1</v>
      </c>
      <c r="J998" s="13">
        <f t="shared" si="362"/>
        <v>2.75E-2</v>
      </c>
      <c r="K998" s="29">
        <f t="shared" si="351"/>
        <v>46045</v>
      </c>
      <c r="L998" s="2">
        <f t="shared" si="352"/>
        <v>4</v>
      </c>
      <c r="M998" s="17">
        <f t="shared" si="353"/>
        <v>4</v>
      </c>
      <c r="N998" s="12">
        <f t="shared" si="354"/>
        <v>1.0004307059999999</v>
      </c>
      <c r="O998" s="12">
        <f t="shared" ca="1" si="355"/>
        <v>1.0004307059999999</v>
      </c>
      <c r="P998" s="17">
        <f t="shared" si="356"/>
        <v>0</v>
      </c>
      <c r="Q998" s="14">
        <f t="shared" ca="1" si="357"/>
        <v>0.43070598999999998</v>
      </c>
      <c r="R998" s="20">
        <f t="shared" si="360"/>
        <v>0</v>
      </c>
      <c r="S998" s="14">
        <f t="shared" si="364"/>
        <v>0</v>
      </c>
      <c r="T998" s="4" t="str">
        <f t="shared" si="358"/>
        <v>J=</v>
      </c>
      <c r="U998" s="29">
        <f t="shared" si="359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2">
        <f t="shared" si="363"/>
        <v>46052</v>
      </c>
      <c r="B999" s="83" t="str">
        <f t="shared" ca="1" si="345"/>
        <v>n.d</v>
      </c>
      <c r="C999" s="14">
        <f t="shared" si="346"/>
        <v>1000</v>
      </c>
      <c r="D999" s="58">
        <f t="shared" si="361"/>
        <v>46049</v>
      </c>
      <c r="E999" s="56">
        <f ca="1">IF(D999&lt;$B$1,VLOOKUP(D999,[1]DI!$A$4:$B$15000,2,FALSE),0)</f>
        <v>0</v>
      </c>
      <c r="F999" s="14">
        <f t="shared" ca="1" si="347"/>
        <v>1</v>
      </c>
      <c r="G999" s="85">
        <f t="shared" ca="1" si="348"/>
        <v>1.4560015972313201</v>
      </c>
      <c r="H999" s="85">
        <f t="shared" ca="1" si="349"/>
        <v>1.4560015972313201</v>
      </c>
      <c r="I999" s="14">
        <f t="shared" ca="1" si="350"/>
        <v>1</v>
      </c>
      <c r="J999" s="13">
        <f t="shared" si="362"/>
        <v>2.75E-2</v>
      </c>
      <c r="K999" s="29">
        <f t="shared" si="351"/>
        <v>46045</v>
      </c>
      <c r="L999" s="2">
        <f t="shared" si="352"/>
        <v>5</v>
      </c>
      <c r="M999" s="17">
        <f t="shared" si="353"/>
        <v>5</v>
      </c>
      <c r="N999" s="12">
        <f t="shared" si="354"/>
        <v>1.000538412</v>
      </c>
      <c r="O999" s="12">
        <f t="shared" ca="1" si="355"/>
        <v>1.000538412</v>
      </c>
      <c r="P999" s="17">
        <f t="shared" si="356"/>
        <v>0</v>
      </c>
      <c r="Q999" s="14">
        <f t="shared" ca="1" si="357"/>
        <v>0.538412</v>
      </c>
      <c r="R999" s="20">
        <f t="shared" si="360"/>
        <v>0</v>
      </c>
      <c r="S999" s="14">
        <f t="shared" si="364"/>
        <v>0</v>
      </c>
      <c r="T999" s="4" t="str">
        <f t="shared" si="358"/>
        <v>J=</v>
      </c>
      <c r="U999" s="29">
        <f t="shared" si="359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2">
        <f t="shared" si="363"/>
        <v>46055</v>
      </c>
      <c r="B1000" s="83" t="str">
        <f t="shared" ca="1" si="345"/>
        <v>n.d</v>
      </c>
      <c r="C1000" s="14">
        <f t="shared" si="346"/>
        <v>1000</v>
      </c>
      <c r="D1000" s="58">
        <f t="shared" si="361"/>
        <v>46050</v>
      </c>
      <c r="E1000" s="56">
        <f ca="1">IF(D1000&lt;$B$1,VLOOKUP(D1000,[1]DI!$A$4:$B$15000,2,FALSE),0)</f>
        <v>0</v>
      </c>
      <c r="F1000" s="14">
        <f t="shared" ca="1" si="347"/>
        <v>1</v>
      </c>
      <c r="G1000" s="85">
        <f t="shared" ca="1" si="348"/>
        <v>1.4560015972313201</v>
      </c>
      <c r="H1000" s="85">
        <f t="shared" ca="1" si="349"/>
        <v>1.4560015972313201</v>
      </c>
      <c r="I1000" s="14">
        <f t="shared" ca="1" si="350"/>
        <v>1</v>
      </c>
      <c r="J1000" s="13">
        <f t="shared" si="362"/>
        <v>2.75E-2</v>
      </c>
      <c r="K1000" s="29">
        <f t="shared" si="351"/>
        <v>46045</v>
      </c>
      <c r="L1000" s="2">
        <f t="shared" si="352"/>
        <v>6</v>
      </c>
      <c r="M1000" s="17">
        <f t="shared" si="353"/>
        <v>6</v>
      </c>
      <c r="N1000" s="12">
        <f t="shared" si="354"/>
        <v>1.0006461289999999</v>
      </c>
      <c r="O1000" s="12">
        <f t="shared" ca="1" si="355"/>
        <v>1.0006461289999999</v>
      </c>
      <c r="P1000" s="17">
        <f t="shared" si="356"/>
        <v>0</v>
      </c>
      <c r="Q1000" s="14">
        <f t="shared" ca="1" si="357"/>
        <v>0.64612899000000001</v>
      </c>
      <c r="R1000" s="20">
        <f t="shared" si="360"/>
        <v>0</v>
      </c>
      <c r="S1000" s="14">
        <f t="shared" si="364"/>
        <v>0</v>
      </c>
      <c r="T1000" s="4" t="str">
        <f t="shared" si="358"/>
        <v>J=</v>
      </c>
      <c r="U1000" s="29">
        <f t="shared" si="359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2">
        <f t="shared" si="363"/>
        <v>46056</v>
      </c>
      <c r="B1001" s="83" t="str">
        <f t="shared" ca="1" si="345"/>
        <v>n.d</v>
      </c>
      <c r="C1001" s="14">
        <f t="shared" si="346"/>
        <v>1000</v>
      </c>
      <c r="D1001" s="58">
        <f t="shared" si="361"/>
        <v>46051</v>
      </c>
      <c r="E1001" s="56">
        <f ca="1">IF(D1001&lt;$B$1,VLOOKUP(D1001,[1]DI!$A$4:$B$15000,2,FALSE),0)</f>
        <v>0</v>
      </c>
      <c r="F1001" s="14">
        <f t="shared" ca="1" si="347"/>
        <v>1</v>
      </c>
      <c r="G1001" s="85">
        <f t="shared" ca="1" si="348"/>
        <v>1.4560015972313201</v>
      </c>
      <c r="H1001" s="85">
        <f t="shared" ca="1" si="349"/>
        <v>1.4560015972313201</v>
      </c>
      <c r="I1001" s="14">
        <f t="shared" ca="1" si="350"/>
        <v>1</v>
      </c>
      <c r="J1001" s="13">
        <f t="shared" si="362"/>
        <v>2.75E-2</v>
      </c>
      <c r="K1001" s="29">
        <f t="shared" si="351"/>
        <v>46045</v>
      </c>
      <c r="L1001" s="2">
        <f t="shared" si="352"/>
        <v>7</v>
      </c>
      <c r="M1001" s="17">
        <f t="shared" si="353"/>
        <v>7</v>
      </c>
      <c r="N1001" s="12">
        <f t="shared" si="354"/>
        <v>1.0007538579999999</v>
      </c>
      <c r="O1001" s="12">
        <f t="shared" ca="1" si="355"/>
        <v>1.0007538579999999</v>
      </c>
      <c r="P1001" s="17">
        <f t="shared" si="356"/>
        <v>0</v>
      </c>
      <c r="Q1001" s="14">
        <f t="shared" ca="1" si="357"/>
        <v>0.75385798999999998</v>
      </c>
      <c r="R1001" s="20">
        <f t="shared" si="360"/>
        <v>0</v>
      </c>
      <c r="S1001" s="14">
        <f t="shared" si="364"/>
        <v>0</v>
      </c>
      <c r="T1001" s="4" t="str">
        <f t="shared" si="358"/>
        <v>J=</v>
      </c>
      <c r="U1001" s="29">
        <f t="shared" si="359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2">
        <f t="shared" si="363"/>
        <v>46057</v>
      </c>
      <c r="B1002" s="83" t="str">
        <f t="shared" ca="1" si="345"/>
        <v>n.d</v>
      </c>
      <c r="C1002" s="14">
        <f t="shared" si="346"/>
        <v>1000</v>
      </c>
      <c r="D1002" s="58">
        <f t="shared" si="361"/>
        <v>46052</v>
      </c>
      <c r="E1002" s="56">
        <f ca="1">IF(D1002&lt;$B$1,VLOOKUP(D1002,[1]DI!$A$4:$B$15000,2,FALSE),0)</f>
        <v>0</v>
      </c>
      <c r="F1002" s="14">
        <f t="shared" ca="1" si="347"/>
        <v>1</v>
      </c>
      <c r="G1002" s="85">
        <f t="shared" ca="1" si="348"/>
        <v>1.4560015972313201</v>
      </c>
      <c r="H1002" s="85">
        <f t="shared" ca="1" si="349"/>
        <v>1.4560015972313201</v>
      </c>
      <c r="I1002" s="14">
        <f t="shared" ca="1" si="350"/>
        <v>1</v>
      </c>
      <c r="J1002" s="13">
        <f t="shared" si="362"/>
        <v>2.75E-2</v>
      </c>
      <c r="K1002" s="29">
        <f t="shared" si="351"/>
        <v>46045</v>
      </c>
      <c r="L1002" s="2">
        <f t="shared" si="352"/>
        <v>8</v>
      </c>
      <c r="M1002" s="17">
        <f t="shared" si="353"/>
        <v>8</v>
      </c>
      <c r="N1002" s="12">
        <f t="shared" si="354"/>
        <v>1.000861598</v>
      </c>
      <c r="O1002" s="12">
        <f t="shared" ca="1" si="355"/>
        <v>1.000861598</v>
      </c>
      <c r="P1002" s="17">
        <f t="shared" si="356"/>
        <v>0</v>
      </c>
      <c r="Q1002" s="14">
        <f t="shared" ca="1" si="357"/>
        <v>0.86159799000000004</v>
      </c>
      <c r="R1002" s="20">
        <f t="shared" si="360"/>
        <v>0</v>
      </c>
      <c r="S1002" s="14">
        <f t="shared" si="364"/>
        <v>0</v>
      </c>
      <c r="T1002" s="4" t="str">
        <f t="shared" si="358"/>
        <v>J=</v>
      </c>
      <c r="U1002" s="29">
        <f t="shared" si="359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2">
        <f t="shared" si="363"/>
        <v>46058</v>
      </c>
      <c r="B1003" s="83" t="str">
        <f t="shared" ca="1" si="345"/>
        <v>n.d</v>
      </c>
      <c r="C1003" s="14">
        <f t="shared" si="346"/>
        <v>1000</v>
      </c>
      <c r="D1003" s="58">
        <f t="shared" si="361"/>
        <v>46055</v>
      </c>
      <c r="E1003" s="56">
        <f ca="1">IF(D1003&lt;$B$1,VLOOKUP(D1003,[1]DI!$A$4:$B$15000,2,FALSE),0)</f>
        <v>0</v>
      </c>
      <c r="F1003" s="14">
        <f t="shared" ca="1" si="347"/>
        <v>1</v>
      </c>
      <c r="G1003" s="85">
        <f t="shared" ca="1" si="348"/>
        <v>1.4560015972313201</v>
      </c>
      <c r="H1003" s="85">
        <f t="shared" ca="1" si="349"/>
        <v>1.4560015972313201</v>
      </c>
      <c r="I1003" s="14">
        <f t="shared" ca="1" si="350"/>
        <v>1</v>
      </c>
      <c r="J1003" s="13">
        <f t="shared" si="362"/>
        <v>2.75E-2</v>
      </c>
      <c r="K1003" s="29">
        <f t="shared" si="351"/>
        <v>46045</v>
      </c>
      <c r="L1003" s="2">
        <f t="shared" si="352"/>
        <v>9</v>
      </c>
      <c r="M1003" s="17">
        <f t="shared" si="353"/>
        <v>9</v>
      </c>
      <c r="N1003" s="12">
        <f t="shared" si="354"/>
        <v>1.0009693500000001</v>
      </c>
      <c r="O1003" s="12">
        <f t="shared" ca="1" si="355"/>
        <v>1.0009693500000001</v>
      </c>
      <c r="P1003" s="17">
        <f t="shared" si="356"/>
        <v>0</v>
      </c>
      <c r="Q1003" s="14">
        <f t="shared" ca="1" si="357"/>
        <v>0.96935000000000004</v>
      </c>
      <c r="R1003" s="20">
        <f t="shared" si="360"/>
        <v>0</v>
      </c>
      <c r="S1003" s="14">
        <f t="shared" si="364"/>
        <v>0</v>
      </c>
      <c r="T1003" s="4" t="str">
        <f t="shared" si="358"/>
        <v>J=</v>
      </c>
      <c r="U1003" s="29">
        <f t="shared" si="359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2">
        <f t="shared" si="363"/>
        <v>46059</v>
      </c>
      <c r="B1004" s="83" t="str">
        <f t="shared" ca="1" si="345"/>
        <v>n.d</v>
      </c>
      <c r="C1004" s="14">
        <f t="shared" si="346"/>
        <v>1000</v>
      </c>
      <c r="D1004" s="58">
        <f t="shared" si="361"/>
        <v>46056</v>
      </c>
      <c r="E1004" s="56">
        <f ca="1">IF(D1004&lt;$B$1,VLOOKUP(D1004,[1]DI!$A$4:$B$15000,2,FALSE),0)</f>
        <v>0</v>
      </c>
      <c r="F1004" s="14">
        <f t="shared" ca="1" si="347"/>
        <v>1</v>
      </c>
      <c r="G1004" s="85">
        <f t="shared" ca="1" si="348"/>
        <v>1.4560015972313201</v>
      </c>
      <c r="H1004" s="85">
        <f t="shared" ca="1" si="349"/>
        <v>1.4560015972313201</v>
      </c>
      <c r="I1004" s="14">
        <f t="shared" ca="1" si="350"/>
        <v>1</v>
      </c>
      <c r="J1004" s="13">
        <f t="shared" si="362"/>
        <v>2.75E-2</v>
      </c>
      <c r="K1004" s="29">
        <f t="shared" si="351"/>
        <v>46045</v>
      </c>
      <c r="L1004" s="2">
        <f t="shared" si="352"/>
        <v>10</v>
      </c>
      <c r="M1004" s="17">
        <f t="shared" si="353"/>
        <v>10</v>
      </c>
      <c r="N1004" s="12">
        <f t="shared" si="354"/>
        <v>1.0010771140000001</v>
      </c>
      <c r="O1004" s="12">
        <f t="shared" ca="1" si="355"/>
        <v>1.0010771140000001</v>
      </c>
      <c r="P1004" s="17">
        <f t="shared" si="356"/>
        <v>0</v>
      </c>
      <c r="Q1004" s="14">
        <f t="shared" ca="1" si="357"/>
        <v>1.0771139999999999</v>
      </c>
      <c r="R1004" s="20">
        <f t="shared" si="360"/>
        <v>0</v>
      </c>
      <c r="S1004" s="14">
        <f t="shared" si="364"/>
        <v>0</v>
      </c>
      <c r="T1004" s="4" t="str">
        <f t="shared" si="358"/>
        <v>J=</v>
      </c>
      <c r="U1004" s="29">
        <f t="shared" si="359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2">
        <f t="shared" si="363"/>
        <v>46062</v>
      </c>
      <c r="B1005" s="83" t="str">
        <f t="shared" ca="1" si="345"/>
        <v>n.d</v>
      </c>
      <c r="C1005" s="14">
        <f t="shared" si="346"/>
        <v>1000</v>
      </c>
      <c r="D1005" s="58">
        <f t="shared" si="361"/>
        <v>46057</v>
      </c>
      <c r="E1005" s="56">
        <f ca="1">IF(D1005&lt;$B$1,VLOOKUP(D1005,[1]DI!$A$4:$B$15000,2,FALSE),0)</f>
        <v>0</v>
      </c>
      <c r="F1005" s="14">
        <f t="shared" ca="1" si="347"/>
        <v>1</v>
      </c>
      <c r="G1005" s="85">
        <f t="shared" ca="1" si="348"/>
        <v>1.4560015972313201</v>
      </c>
      <c r="H1005" s="85">
        <f t="shared" ca="1" si="349"/>
        <v>1.4560015972313201</v>
      </c>
      <c r="I1005" s="14">
        <f t="shared" ca="1" si="350"/>
        <v>1</v>
      </c>
      <c r="J1005" s="13">
        <f t="shared" si="362"/>
        <v>2.75E-2</v>
      </c>
      <c r="K1005" s="29">
        <f t="shared" si="351"/>
        <v>46045</v>
      </c>
      <c r="L1005" s="2">
        <f t="shared" si="352"/>
        <v>11</v>
      </c>
      <c r="M1005" s="17">
        <f t="shared" si="353"/>
        <v>11</v>
      </c>
      <c r="N1005" s="12">
        <f t="shared" si="354"/>
        <v>1.0011848889999999</v>
      </c>
      <c r="O1005" s="12">
        <f t="shared" ca="1" si="355"/>
        <v>1.0011848889999999</v>
      </c>
      <c r="P1005" s="17">
        <f t="shared" si="356"/>
        <v>0</v>
      </c>
      <c r="Q1005" s="14">
        <f t="shared" ca="1" si="357"/>
        <v>1.1848889899999999</v>
      </c>
      <c r="R1005" s="20">
        <f t="shared" si="360"/>
        <v>0</v>
      </c>
      <c r="S1005" s="14">
        <f t="shared" si="364"/>
        <v>0</v>
      </c>
      <c r="T1005" s="4" t="str">
        <f t="shared" si="358"/>
        <v>J=</v>
      </c>
      <c r="U1005" s="29">
        <f t="shared" si="359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2">
        <f t="shared" si="363"/>
        <v>46063</v>
      </c>
      <c r="B1006" s="83" t="str">
        <f t="shared" ca="1" si="345"/>
        <v>n.d</v>
      </c>
      <c r="C1006" s="14">
        <f t="shared" si="346"/>
        <v>1000</v>
      </c>
      <c r="D1006" s="58">
        <f t="shared" si="361"/>
        <v>46058</v>
      </c>
      <c r="E1006" s="56">
        <f ca="1">IF(D1006&lt;$B$1,VLOOKUP(D1006,[1]DI!$A$4:$B$15000,2,FALSE),0)</f>
        <v>0</v>
      </c>
      <c r="F1006" s="14">
        <f t="shared" ca="1" si="347"/>
        <v>1</v>
      </c>
      <c r="G1006" s="85">
        <f t="shared" ca="1" si="348"/>
        <v>1.4560015972313201</v>
      </c>
      <c r="H1006" s="85">
        <f t="shared" ca="1" si="349"/>
        <v>1.4560015972313201</v>
      </c>
      <c r="I1006" s="14">
        <f t="shared" ca="1" si="350"/>
        <v>1</v>
      </c>
      <c r="J1006" s="13">
        <f t="shared" si="362"/>
        <v>2.75E-2</v>
      </c>
      <c r="K1006" s="29">
        <f t="shared" si="351"/>
        <v>46045</v>
      </c>
      <c r="L1006" s="2">
        <f t="shared" si="352"/>
        <v>12</v>
      </c>
      <c r="M1006" s="17">
        <f t="shared" si="353"/>
        <v>12</v>
      </c>
      <c r="N1006" s="12">
        <f t="shared" si="354"/>
        <v>1.001292676</v>
      </c>
      <c r="O1006" s="12">
        <f t="shared" ca="1" si="355"/>
        <v>1.001292676</v>
      </c>
      <c r="P1006" s="17">
        <f t="shared" si="356"/>
        <v>0</v>
      </c>
      <c r="Q1006" s="14">
        <f t="shared" ca="1" si="357"/>
        <v>1.2926759999999999</v>
      </c>
      <c r="R1006" s="20">
        <f t="shared" si="360"/>
        <v>0</v>
      </c>
      <c r="S1006" s="14">
        <f t="shared" si="364"/>
        <v>0</v>
      </c>
      <c r="T1006" s="4" t="str">
        <f t="shared" si="358"/>
        <v>J=</v>
      </c>
      <c r="U1006" s="29">
        <f t="shared" si="359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2">
        <f t="shared" si="363"/>
        <v>46064</v>
      </c>
      <c r="B1007" s="83" t="str">
        <f t="shared" ca="1" si="345"/>
        <v>n.d</v>
      </c>
      <c r="C1007" s="14">
        <f t="shared" si="346"/>
        <v>1000</v>
      </c>
      <c r="D1007" s="58">
        <f t="shared" si="361"/>
        <v>46059</v>
      </c>
      <c r="E1007" s="56">
        <f ca="1">IF(D1007&lt;$B$1,VLOOKUP(D1007,[1]DI!$A$4:$B$15000,2,FALSE),0)</f>
        <v>0</v>
      </c>
      <c r="F1007" s="14">
        <f t="shared" ca="1" si="347"/>
        <v>1</v>
      </c>
      <c r="G1007" s="85">
        <f t="shared" ca="1" si="348"/>
        <v>1.4560015972313201</v>
      </c>
      <c r="H1007" s="85">
        <f t="shared" ca="1" si="349"/>
        <v>1.4560015972313201</v>
      </c>
      <c r="I1007" s="14">
        <f t="shared" ca="1" si="350"/>
        <v>1</v>
      </c>
      <c r="J1007" s="13">
        <f t="shared" si="362"/>
        <v>2.75E-2</v>
      </c>
      <c r="K1007" s="29">
        <f t="shared" si="351"/>
        <v>46045</v>
      </c>
      <c r="L1007" s="2">
        <f t="shared" si="352"/>
        <v>13</v>
      </c>
      <c r="M1007" s="17">
        <f t="shared" si="353"/>
        <v>13</v>
      </c>
      <c r="N1007" s="12">
        <f t="shared" si="354"/>
        <v>1.001400474</v>
      </c>
      <c r="O1007" s="12">
        <f t="shared" ca="1" si="355"/>
        <v>1.001400474</v>
      </c>
      <c r="P1007" s="17">
        <f t="shared" si="356"/>
        <v>0</v>
      </c>
      <c r="Q1007" s="14">
        <f t="shared" ca="1" si="357"/>
        <v>1.4004739900000001</v>
      </c>
      <c r="R1007" s="20">
        <f t="shared" si="360"/>
        <v>0</v>
      </c>
      <c r="S1007" s="14">
        <f t="shared" si="364"/>
        <v>0</v>
      </c>
      <c r="T1007" s="4" t="str">
        <f t="shared" si="358"/>
        <v>J=</v>
      </c>
      <c r="U1007" s="29">
        <f t="shared" si="359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2">
        <f t="shared" si="363"/>
        <v>46065</v>
      </c>
      <c r="B1008" s="83" t="str">
        <f t="shared" ca="1" si="345"/>
        <v>n.d</v>
      </c>
      <c r="C1008" s="14">
        <f t="shared" si="346"/>
        <v>1000</v>
      </c>
      <c r="D1008" s="58">
        <f t="shared" si="361"/>
        <v>46062</v>
      </c>
      <c r="E1008" s="56">
        <f ca="1">IF(D1008&lt;$B$1,VLOOKUP(D1008,[1]DI!$A$4:$B$15000,2,FALSE),0)</f>
        <v>0</v>
      </c>
      <c r="F1008" s="14">
        <f t="shared" ca="1" si="347"/>
        <v>1</v>
      </c>
      <c r="G1008" s="85">
        <f t="shared" ca="1" si="348"/>
        <v>1.4560015972313201</v>
      </c>
      <c r="H1008" s="85">
        <f t="shared" ca="1" si="349"/>
        <v>1.4560015972313201</v>
      </c>
      <c r="I1008" s="14">
        <f t="shared" ca="1" si="350"/>
        <v>1</v>
      </c>
      <c r="J1008" s="13">
        <f t="shared" si="362"/>
        <v>2.75E-2</v>
      </c>
      <c r="K1008" s="29">
        <f t="shared" si="351"/>
        <v>46045</v>
      </c>
      <c r="L1008" s="2">
        <f t="shared" si="352"/>
        <v>14</v>
      </c>
      <c r="M1008" s="17">
        <f t="shared" si="353"/>
        <v>14</v>
      </c>
      <c r="N1008" s="12">
        <f t="shared" si="354"/>
        <v>1.0015082850000001</v>
      </c>
      <c r="O1008" s="12">
        <f t="shared" ca="1" si="355"/>
        <v>1.0015082850000001</v>
      </c>
      <c r="P1008" s="17">
        <f t="shared" si="356"/>
        <v>0</v>
      </c>
      <c r="Q1008" s="14">
        <f t="shared" ca="1" si="357"/>
        <v>1.5082850000000001</v>
      </c>
      <c r="R1008" s="20">
        <f t="shared" si="360"/>
        <v>0</v>
      </c>
      <c r="S1008" s="14">
        <f t="shared" si="364"/>
        <v>0</v>
      </c>
      <c r="T1008" s="4" t="str">
        <f t="shared" si="358"/>
        <v>J=</v>
      </c>
      <c r="U1008" s="29">
        <f t="shared" si="359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2">
        <f t="shared" si="363"/>
        <v>46066</v>
      </c>
      <c r="B1009" s="83" t="str">
        <f t="shared" ca="1" si="345"/>
        <v>n.d</v>
      </c>
      <c r="C1009" s="14">
        <f t="shared" si="346"/>
        <v>1000</v>
      </c>
      <c r="D1009" s="58">
        <f t="shared" si="361"/>
        <v>46063</v>
      </c>
      <c r="E1009" s="56">
        <f ca="1">IF(D1009&lt;$B$1,VLOOKUP(D1009,[1]DI!$A$4:$B$15000,2,FALSE),0)</f>
        <v>0</v>
      </c>
      <c r="F1009" s="14">
        <f t="shared" ca="1" si="347"/>
        <v>1</v>
      </c>
      <c r="G1009" s="85">
        <f t="shared" ca="1" si="348"/>
        <v>1.4560015972313201</v>
      </c>
      <c r="H1009" s="85">
        <f t="shared" ca="1" si="349"/>
        <v>1.4560015972313201</v>
      </c>
      <c r="I1009" s="14">
        <f t="shared" ca="1" si="350"/>
        <v>1</v>
      </c>
      <c r="J1009" s="13">
        <f t="shared" si="362"/>
        <v>2.75E-2</v>
      </c>
      <c r="K1009" s="29">
        <f t="shared" si="351"/>
        <v>46045</v>
      </c>
      <c r="L1009" s="2">
        <f t="shared" si="352"/>
        <v>15</v>
      </c>
      <c r="M1009" s="17">
        <f t="shared" si="353"/>
        <v>15</v>
      </c>
      <c r="N1009" s="12">
        <f t="shared" si="354"/>
        <v>1.001616106</v>
      </c>
      <c r="O1009" s="12">
        <f t="shared" ca="1" si="355"/>
        <v>1.001616106</v>
      </c>
      <c r="P1009" s="17">
        <f t="shared" si="356"/>
        <v>0</v>
      </c>
      <c r="Q1009" s="14">
        <f t="shared" ca="1" si="357"/>
        <v>1.6161059900000001</v>
      </c>
      <c r="R1009" s="20">
        <f t="shared" si="360"/>
        <v>0</v>
      </c>
      <c r="S1009" s="14">
        <f t="shared" si="364"/>
        <v>0</v>
      </c>
      <c r="T1009" s="4" t="str">
        <f t="shared" si="358"/>
        <v>J=</v>
      </c>
      <c r="U1009" s="29">
        <f t="shared" si="359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2">
        <f t="shared" si="363"/>
        <v>46071</v>
      </c>
      <c r="B1010" s="83" t="str">
        <f t="shared" ca="1" si="345"/>
        <v>n.d</v>
      </c>
      <c r="C1010" s="14">
        <f t="shared" si="346"/>
        <v>1000</v>
      </c>
      <c r="D1010" s="58">
        <f t="shared" si="361"/>
        <v>46064</v>
      </c>
      <c r="E1010" s="56">
        <f ca="1">IF(D1010&lt;$B$1,VLOOKUP(D1010,[1]DI!$A$4:$B$15000,2,FALSE),0)</f>
        <v>0</v>
      </c>
      <c r="F1010" s="14">
        <f t="shared" ca="1" si="347"/>
        <v>1</v>
      </c>
      <c r="G1010" s="85">
        <f t="shared" ca="1" si="348"/>
        <v>1.4560015972313201</v>
      </c>
      <c r="H1010" s="85">
        <f t="shared" ca="1" si="349"/>
        <v>1.4560015972313201</v>
      </c>
      <c r="I1010" s="14">
        <f t="shared" ca="1" si="350"/>
        <v>1</v>
      </c>
      <c r="J1010" s="13">
        <f t="shared" si="362"/>
        <v>2.75E-2</v>
      </c>
      <c r="K1010" s="29">
        <f t="shared" si="351"/>
        <v>46045</v>
      </c>
      <c r="L1010" s="2">
        <f t="shared" si="352"/>
        <v>16</v>
      </c>
      <c r="M1010" s="17">
        <f t="shared" si="353"/>
        <v>16</v>
      </c>
      <c r="N1010" s="12">
        <f t="shared" si="354"/>
        <v>1.0017239389999999</v>
      </c>
      <c r="O1010" s="12">
        <f t="shared" ca="1" si="355"/>
        <v>1.0017239389999999</v>
      </c>
      <c r="P1010" s="17">
        <f t="shared" si="356"/>
        <v>0</v>
      </c>
      <c r="Q1010" s="14">
        <f t="shared" ca="1" si="357"/>
        <v>1.7239389899999999</v>
      </c>
      <c r="R1010" s="20">
        <f t="shared" si="360"/>
        <v>0</v>
      </c>
      <c r="S1010" s="14">
        <f t="shared" si="364"/>
        <v>0</v>
      </c>
      <c r="T1010" s="4" t="str">
        <f t="shared" si="358"/>
        <v>J=</v>
      </c>
      <c r="U1010" s="29">
        <f t="shared" si="359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2">
        <f t="shared" si="363"/>
        <v>46072</v>
      </c>
      <c r="B1011" s="83" t="str">
        <f t="shared" ca="1" si="345"/>
        <v>n.d</v>
      </c>
      <c r="C1011" s="14">
        <f t="shared" si="346"/>
        <v>1000</v>
      </c>
      <c r="D1011" s="58">
        <f t="shared" si="361"/>
        <v>46065</v>
      </c>
      <c r="E1011" s="56">
        <f ca="1">IF(D1011&lt;$B$1,VLOOKUP(D1011,[1]DI!$A$4:$B$15000,2,FALSE),0)</f>
        <v>0</v>
      </c>
      <c r="F1011" s="14">
        <f t="shared" ca="1" si="347"/>
        <v>1</v>
      </c>
      <c r="G1011" s="85">
        <f t="shared" ca="1" si="348"/>
        <v>1.4560015972313201</v>
      </c>
      <c r="H1011" s="85">
        <f t="shared" ca="1" si="349"/>
        <v>1.4560015972313201</v>
      </c>
      <c r="I1011" s="14">
        <f t="shared" ca="1" si="350"/>
        <v>1</v>
      </c>
      <c r="J1011" s="13">
        <f t="shared" si="362"/>
        <v>2.75E-2</v>
      </c>
      <c r="K1011" s="29">
        <f t="shared" si="351"/>
        <v>46045</v>
      </c>
      <c r="L1011" s="2">
        <f t="shared" si="352"/>
        <v>17</v>
      </c>
      <c r="M1011" s="17">
        <f t="shared" si="353"/>
        <v>17</v>
      </c>
      <c r="N1011" s="12">
        <f t="shared" si="354"/>
        <v>1.0018317839999999</v>
      </c>
      <c r="O1011" s="12">
        <f t="shared" ca="1" si="355"/>
        <v>1.0018317839999999</v>
      </c>
      <c r="P1011" s="17">
        <f t="shared" si="356"/>
        <v>0</v>
      </c>
      <c r="Q1011" s="14">
        <f t="shared" ca="1" si="357"/>
        <v>1.8317839899999999</v>
      </c>
      <c r="R1011" s="20">
        <f t="shared" si="360"/>
        <v>0</v>
      </c>
      <c r="S1011" s="14">
        <f t="shared" si="364"/>
        <v>0</v>
      </c>
      <c r="T1011" s="4" t="str">
        <f t="shared" si="358"/>
        <v>J=</v>
      </c>
      <c r="U1011" s="29">
        <f t="shared" si="359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2">
        <f t="shared" si="363"/>
        <v>46073</v>
      </c>
      <c r="B1012" s="83" t="str">
        <f t="shared" ca="1" si="345"/>
        <v>n.d</v>
      </c>
      <c r="C1012" s="14">
        <f t="shared" si="346"/>
        <v>1000</v>
      </c>
      <c r="D1012" s="58">
        <f t="shared" si="361"/>
        <v>46066</v>
      </c>
      <c r="E1012" s="56">
        <f ca="1">IF(D1012&lt;$B$1,VLOOKUP(D1012,[1]DI!$A$4:$B$15000,2,FALSE),0)</f>
        <v>0</v>
      </c>
      <c r="F1012" s="14">
        <f t="shared" ca="1" si="347"/>
        <v>1</v>
      </c>
      <c r="G1012" s="85">
        <f t="shared" ca="1" si="348"/>
        <v>1.4560015972313201</v>
      </c>
      <c r="H1012" s="85">
        <f t="shared" ca="1" si="349"/>
        <v>1.4560015972313201</v>
      </c>
      <c r="I1012" s="14">
        <f t="shared" ca="1" si="350"/>
        <v>1</v>
      </c>
      <c r="J1012" s="13">
        <f t="shared" si="362"/>
        <v>2.75E-2</v>
      </c>
      <c r="K1012" s="29">
        <f t="shared" si="351"/>
        <v>46045</v>
      </c>
      <c r="L1012" s="2">
        <f t="shared" si="352"/>
        <v>18</v>
      </c>
      <c r="M1012" s="17">
        <f t="shared" si="353"/>
        <v>18</v>
      </c>
      <c r="N1012" s="12">
        <f t="shared" si="354"/>
        <v>1.0019396410000001</v>
      </c>
      <c r="O1012" s="12">
        <f t="shared" ca="1" si="355"/>
        <v>1.0019396410000001</v>
      </c>
      <c r="P1012" s="17">
        <f t="shared" si="356"/>
        <v>0</v>
      </c>
      <c r="Q1012" s="14">
        <f t="shared" ca="1" si="357"/>
        <v>1.9396409999999999</v>
      </c>
      <c r="R1012" s="20">
        <f t="shared" si="360"/>
        <v>0</v>
      </c>
      <c r="S1012" s="14">
        <f t="shared" si="364"/>
        <v>0</v>
      </c>
      <c r="T1012" s="4" t="str">
        <f t="shared" si="358"/>
        <v>J=</v>
      </c>
      <c r="U1012" s="29">
        <f t="shared" si="359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2">
        <f t="shared" si="363"/>
        <v>46076</v>
      </c>
      <c r="B1013" s="83" t="str">
        <f t="shared" ref="B1013:B1076" ca="1" si="365">IF(A1013&lt;=TODAY(),C1013+Q1013,IF(AND(A1013&gt;TODAY(),A1013&lt;=$B$1),IF(VLOOKUP(TODAY(),$A$10:$E$5000,4,FALSE)=0,"n.d",C1013+Q1013),"n.d"))</f>
        <v>n.d</v>
      </c>
      <c r="C1013" s="14">
        <f t="shared" ref="C1013:C1076" si="366">(C1012-S1012)</f>
        <v>1000</v>
      </c>
      <c r="D1013" s="58">
        <f t="shared" si="361"/>
        <v>46071</v>
      </c>
      <c r="E1013" s="56">
        <f ca="1">IF(D1013&lt;$B$1,VLOOKUP(D1013,[1]DI!$A$4:$B$15000,2,FALSE),0)</f>
        <v>0</v>
      </c>
      <c r="F1013" s="14">
        <f t="shared" ref="F1013:F1076" ca="1" si="367">ROUND(1+ROUND(((1+E1013)^(1/252))-1,8),16)</f>
        <v>1</v>
      </c>
      <c r="G1013" s="85">
        <f t="shared" ref="G1013:G1076" ca="1" si="368">ROUND(F1012*G1012,16)</f>
        <v>1.4560015972313201</v>
      </c>
      <c r="H1013" s="85">
        <f t="shared" ref="H1013:H1076" ca="1" si="369">IF(P1012&gt;0,G1012,H1012)</f>
        <v>1.4560015972313201</v>
      </c>
      <c r="I1013" s="14">
        <f t="shared" ref="I1013:I1076" ca="1" si="370">ROUND(G1013/H1013,8)</f>
        <v>1</v>
      </c>
      <c r="J1013" s="13">
        <f t="shared" si="362"/>
        <v>2.75E-2</v>
      </c>
      <c r="K1013" s="29">
        <f t="shared" ref="K1013:K1076" si="371">IF(P1012&gt;0,VLOOKUP(P1012,X$12:AH$150,2),K1012)</f>
        <v>46045</v>
      </c>
      <c r="L1013" s="2">
        <f t="shared" ref="L1013:L1076" si="372">IF(A1013&gt;K1013,IF(NETWORKDAYS(K1013,A1013,$X$160:$X$544)-1=0,1,NETWORKDAYS(K1013,A1013,$X$160:$X$544)-1),0)</f>
        <v>19</v>
      </c>
      <c r="M1013" s="17">
        <f t="shared" ref="M1013:M1076" si="373">IF(AND(L1013=1,L1012=1),1,IF(L1013&gt;0,IF(L1013=L1012,L1013+1,L1013),0))</f>
        <v>19</v>
      </c>
      <c r="N1013" s="12">
        <f t="shared" ref="N1013:N1076" si="374">ROUND((J1013+1)^(M1013/252),9)</f>
        <v>1.0020475090000001</v>
      </c>
      <c r="O1013" s="12">
        <f t="shared" ref="O1013:O1076" ca="1" si="375">ROUND(I1013*N1013,9)</f>
        <v>1.0020475090000001</v>
      </c>
      <c r="P1013" s="17">
        <f t="shared" ref="P1013:P1076" si="376">IF(VLOOKUP(A1013,Y$12:AF$150,8)=VLOOKUP(A1012,Y$12:AF$150,8),0,VLOOKUP(A1013,Y$12:AF$150,8))</f>
        <v>48</v>
      </c>
      <c r="Q1013" s="14">
        <f t="shared" ref="Q1013:Q1076" ca="1" si="377">TRUNC(((O1013-1)*C1013),8)</f>
        <v>2.0475089999999998</v>
      </c>
      <c r="R1013" s="20">
        <f t="shared" si="360"/>
        <v>0</v>
      </c>
      <c r="S1013" s="14">
        <f t="shared" si="364"/>
        <v>0</v>
      </c>
      <c r="T1013" s="4" t="str">
        <f t="shared" ref="T1013:T1076" si="378">IF(P1012&gt;0,VLOOKUP(P1012,X$12:AH$150,10),T1012)</f>
        <v>J=</v>
      </c>
      <c r="U1013" s="29">
        <f t="shared" ref="U1013:U1076" si="379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2">
        <f t="shared" si="363"/>
        <v>46077</v>
      </c>
      <c r="B1014" s="83" t="str">
        <f t="shared" ca="1" si="365"/>
        <v>n.d</v>
      </c>
      <c r="C1014" s="14">
        <f t="shared" si="366"/>
        <v>1000</v>
      </c>
      <c r="D1014" s="58">
        <f t="shared" si="361"/>
        <v>46072</v>
      </c>
      <c r="E1014" s="56">
        <f ca="1">IF(D1014&lt;$B$1,VLOOKUP(D1014,[1]DI!$A$4:$B$15000,2,FALSE),0)</f>
        <v>0</v>
      </c>
      <c r="F1014" s="14">
        <f t="shared" ca="1" si="367"/>
        <v>1</v>
      </c>
      <c r="G1014" s="85">
        <f t="shared" ca="1" si="368"/>
        <v>1.4560015972313201</v>
      </c>
      <c r="H1014" s="85">
        <f t="shared" ca="1" si="369"/>
        <v>1.4560015972313201</v>
      </c>
      <c r="I1014" s="14">
        <f t="shared" ca="1" si="370"/>
        <v>1</v>
      </c>
      <c r="J1014" s="13">
        <f t="shared" si="362"/>
        <v>2.75E-2</v>
      </c>
      <c r="K1014" s="29">
        <f t="shared" si="371"/>
        <v>46076</v>
      </c>
      <c r="L1014" s="2">
        <f t="shared" si="372"/>
        <v>1</v>
      </c>
      <c r="M1014" s="17">
        <f t="shared" si="373"/>
        <v>1</v>
      </c>
      <c r="N1014" s="12">
        <f t="shared" si="374"/>
        <v>1.000107659</v>
      </c>
      <c r="O1014" s="12">
        <f t="shared" ca="1" si="375"/>
        <v>1.000107659</v>
      </c>
      <c r="P1014" s="17">
        <f t="shared" si="376"/>
        <v>0</v>
      </c>
      <c r="Q1014" s="14">
        <f t="shared" ca="1" si="377"/>
        <v>0.10765899</v>
      </c>
      <c r="R1014" s="20">
        <f t="shared" si="360"/>
        <v>0</v>
      </c>
      <c r="S1014" s="14">
        <f t="shared" si="364"/>
        <v>0</v>
      </c>
      <c r="T1014" s="4" t="str">
        <f t="shared" si="378"/>
        <v>J=</v>
      </c>
      <c r="U1014" s="29">
        <f t="shared" si="379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2">
        <f t="shared" si="363"/>
        <v>46078</v>
      </c>
      <c r="B1015" s="83" t="str">
        <f t="shared" ca="1" si="365"/>
        <v>n.d</v>
      </c>
      <c r="C1015" s="14">
        <f t="shared" si="366"/>
        <v>1000</v>
      </c>
      <c r="D1015" s="58">
        <f t="shared" si="361"/>
        <v>46073</v>
      </c>
      <c r="E1015" s="56">
        <f ca="1">IF(D1015&lt;$B$1,VLOOKUP(D1015,[1]DI!$A$4:$B$15000,2,FALSE),0)</f>
        <v>0</v>
      </c>
      <c r="F1015" s="14">
        <f t="shared" ca="1" si="367"/>
        <v>1</v>
      </c>
      <c r="G1015" s="85">
        <f t="shared" ca="1" si="368"/>
        <v>1.4560015972313201</v>
      </c>
      <c r="H1015" s="85">
        <f t="shared" ca="1" si="369"/>
        <v>1.4560015972313201</v>
      </c>
      <c r="I1015" s="14">
        <f t="shared" ca="1" si="370"/>
        <v>1</v>
      </c>
      <c r="J1015" s="13">
        <f t="shared" si="362"/>
        <v>2.75E-2</v>
      </c>
      <c r="K1015" s="29">
        <f t="shared" si="371"/>
        <v>46076</v>
      </c>
      <c r="L1015" s="2">
        <f t="shared" si="372"/>
        <v>2</v>
      </c>
      <c r="M1015" s="17">
        <f t="shared" si="373"/>
        <v>2</v>
      </c>
      <c r="N1015" s="12">
        <f t="shared" si="374"/>
        <v>1.0002153300000001</v>
      </c>
      <c r="O1015" s="12">
        <f t="shared" ca="1" si="375"/>
        <v>1.0002153300000001</v>
      </c>
      <c r="P1015" s="17">
        <f t="shared" si="376"/>
        <v>0</v>
      </c>
      <c r="Q1015" s="14">
        <f t="shared" ca="1" si="377"/>
        <v>0.21532999999999999</v>
      </c>
      <c r="R1015" s="20">
        <f t="shared" si="360"/>
        <v>0</v>
      </c>
      <c r="S1015" s="14">
        <f t="shared" si="364"/>
        <v>0</v>
      </c>
      <c r="T1015" s="4" t="str">
        <f t="shared" si="378"/>
        <v>J=</v>
      </c>
      <c r="U1015" s="29">
        <f t="shared" si="379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2">
        <f t="shared" si="363"/>
        <v>46079</v>
      </c>
      <c r="B1016" s="83" t="str">
        <f t="shared" ca="1" si="365"/>
        <v>n.d</v>
      </c>
      <c r="C1016" s="14">
        <f t="shared" si="366"/>
        <v>1000</v>
      </c>
      <c r="D1016" s="58">
        <f t="shared" si="361"/>
        <v>46076</v>
      </c>
      <c r="E1016" s="56">
        <f ca="1">IF(D1016&lt;$B$1,VLOOKUP(D1016,[1]DI!$A$4:$B$15000,2,FALSE),0)</f>
        <v>0</v>
      </c>
      <c r="F1016" s="14">
        <f t="shared" ca="1" si="367"/>
        <v>1</v>
      </c>
      <c r="G1016" s="85">
        <f t="shared" ca="1" si="368"/>
        <v>1.4560015972313201</v>
      </c>
      <c r="H1016" s="85">
        <f t="shared" ca="1" si="369"/>
        <v>1.4560015972313201</v>
      </c>
      <c r="I1016" s="14">
        <f t="shared" ca="1" si="370"/>
        <v>1</v>
      </c>
      <c r="J1016" s="13">
        <f t="shared" si="362"/>
        <v>2.75E-2</v>
      </c>
      <c r="K1016" s="29">
        <f t="shared" si="371"/>
        <v>46076</v>
      </c>
      <c r="L1016" s="2">
        <f t="shared" si="372"/>
        <v>3</v>
      </c>
      <c r="M1016" s="17">
        <f t="shared" si="373"/>
        <v>3</v>
      </c>
      <c r="N1016" s="12">
        <f t="shared" si="374"/>
        <v>1.000323012</v>
      </c>
      <c r="O1016" s="12">
        <f t="shared" ca="1" si="375"/>
        <v>1.000323012</v>
      </c>
      <c r="P1016" s="17">
        <f t="shared" si="376"/>
        <v>0</v>
      </c>
      <c r="Q1016" s="14">
        <f t="shared" ca="1" si="377"/>
        <v>0.32301199000000003</v>
      </c>
      <c r="R1016" s="20">
        <f t="shared" si="360"/>
        <v>0</v>
      </c>
      <c r="S1016" s="14">
        <f t="shared" si="364"/>
        <v>0</v>
      </c>
      <c r="T1016" s="4" t="str">
        <f t="shared" si="378"/>
        <v>J=</v>
      </c>
      <c r="U1016" s="29">
        <f t="shared" si="379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2">
        <f t="shared" si="363"/>
        <v>46080</v>
      </c>
      <c r="B1017" s="83" t="str">
        <f t="shared" ca="1" si="365"/>
        <v>n.d</v>
      </c>
      <c r="C1017" s="14">
        <f t="shared" si="366"/>
        <v>1000</v>
      </c>
      <c r="D1017" s="58">
        <f t="shared" si="361"/>
        <v>46077</v>
      </c>
      <c r="E1017" s="56">
        <f ca="1">IF(D1017&lt;$B$1,VLOOKUP(D1017,[1]DI!$A$4:$B$15000,2,FALSE),0)</f>
        <v>0</v>
      </c>
      <c r="F1017" s="14">
        <f t="shared" ca="1" si="367"/>
        <v>1</v>
      </c>
      <c r="G1017" s="85">
        <f t="shared" ca="1" si="368"/>
        <v>1.4560015972313201</v>
      </c>
      <c r="H1017" s="85">
        <f t="shared" ca="1" si="369"/>
        <v>1.4560015972313201</v>
      </c>
      <c r="I1017" s="14">
        <f t="shared" ca="1" si="370"/>
        <v>1</v>
      </c>
      <c r="J1017" s="13">
        <f t="shared" si="362"/>
        <v>2.75E-2</v>
      </c>
      <c r="K1017" s="29">
        <f t="shared" si="371"/>
        <v>46076</v>
      </c>
      <c r="L1017" s="2">
        <f t="shared" si="372"/>
        <v>4</v>
      </c>
      <c r="M1017" s="17">
        <f t="shared" si="373"/>
        <v>4</v>
      </c>
      <c r="N1017" s="12">
        <f t="shared" si="374"/>
        <v>1.0004307059999999</v>
      </c>
      <c r="O1017" s="12">
        <f t="shared" ca="1" si="375"/>
        <v>1.0004307059999999</v>
      </c>
      <c r="P1017" s="17">
        <f t="shared" si="376"/>
        <v>0</v>
      </c>
      <c r="Q1017" s="14">
        <f t="shared" ca="1" si="377"/>
        <v>0.43070598999999998</v>
      </c>
      <c r="R1017" s="20">
        <f t="shared" si="360"/>
        <v>0</v>
      </c>
      <c r="S1017" s="14">
        <f t="shared" si="364"/>
        <v>0</v>
      </c>
      <c r="T1017" s="4" t="str">
        <f t="shared" si="378"/>
        <v>J=</v>
      </c>
      <c r="U1017" s="29">
        <f t="shared" si="379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2">
        <f t="shared" si="363"/>
        <v>46083</v>
      </c>
      <c r="B1018" s="83" t="str">
        <f t="shared" ca="1" si="365"/>
        <v>n.d</v>
      </c>
      <c r="C1018" s="14">
        <f t="shared" si="366"/>
        <v>1000</v>
      </c>
      <c r="D1018" s="58">
        <f t="shared" si="361"/>
        <v>46078</v>
      </c>
      <c r="E1018" s="56">
        <f ca="1">IF(D1018&lt;$B$1,VLOOKUP(D1018,[1]DI!$A$4:$B$15000,2,FALSE),0)</f>
        <v>0</v>
      </c>
      <c r="F1018" s="14">
        <f t="shared" ca="1" si="367"/>
        <v>1</v>
      </c>
      <c r="G1018" s="85">
        <f t="shared" ca="1" si="368"/>
        <v>1.4560015972313201</v>
      </c>
      <c r="H1018" s="85">
        <f t="shared" ca="1" si="369"/>
        <v>1.4560015972313201</v>
      </c>
      <c r="I1018" s="14">
        <f t="shared" ca="1" si="370"/>
        <v>1</v>
      </c>
      <c r="J1018" s="13">
        <f t="shared" si="362"/>
        <v>2.75E-2</v>
      </c>
      <c r="K1018" s="29">
        <f t="shared" si="371"/>
        <v>46076</v>
      </c>
      <c r="L1018" s="2">
        <f t="shared" si="372"/>
        <v>5</v>
      </c>
      <c r="M1018" s="17">
        <f t="shared" si="373"/>
        <v>5</v>
      </c>
      <c r="N1018" s="12">
        <f t="shared" si="374"/>
        <v>1.000538412</v>
      </c>
      <c r="O1018" s="12">
        <f t="shared" ca="1" si="375"/>
        <v>1.000538412</v>
      </c>
      <c r="P1018" s="17">
        <f t="shared" si="376"/>
        <v>0</v>
      </c>
      <c r="Q1018" s="14">
        <f t="shared" ca="1" si="377"/>
        <v>0.538412</v>
      </c>
      <c r="R1018" s="20">
        <f t="shared" si="360"/>
        <v>0</v>
      </c>
      <c r="S1018" s="14">
        <f t="shared" si="364"/>
        <v>0</v>
      </c>
      <c r="T1018" s="4" t="str">
        <f t="shared" si="378"/>
        <v>J=</v>
      </c>
      <c r="U1018" s="29">
        <f t="shared" si="379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2">
        <f t="shared" si="363"/>
        <v>46084</v>
      </c>
      <c r="B1019" s="83" t="str">
        <f t="shared" ca="1" si="365"/>
        <v>n.d</v>
      </c>
      <c r="C1019" s="14">
        <f t="shared" si="366"/>
        <v>1000</v>
      </c>
      <c r="D1019" s="58">
        <f t="shared" si="361"/>
        <v>46079</v>
      </c>
      <c r="E1019" s="56">
        <f ca="1">IF(D1019&lt;$B$1,VLOOKUP(D1019,[1]DI!$A$4:$B$15000,2,FALSE),0)</f>
        <v>0</v>
      </c>
      <c r="F1019" s="14">
        <f t="shared" ca="1" si="367"/>
        <v>1</v>
      </c>
      <c r="G1019" s="85">
        <f t="shared" ca="1" si="368"/>
        <v>1.4560015972313201</v>
      </c>
      <c r="H1019" s="85">
        <f t="shared" ca="1" si="369"/>
        <v>1.4560015972313201</v>
      </c>
      <c r="I1019" s="14">
        <f t="shared" ca="1" si="370"/>
        <v>1</v>
      </c>
      <c r="J1019" s="13">
        <f t="shared" si="362"/>
        <v>2.75E-2</v>
      </c>
      <c r="K1019" s="29">
        <f t="shared" si="371"/>
        <v>46076</v>
      </c>
      <c r="L1019" s="2">
        <f t="shared" si="372"/>
        <v>6</v>
      </c>
      <c r="M1019" s="17">
        <f t="shared" si="373"/>
        <v>6</v>
      </c>
      <c r="N1019" s="12">
        <f t="shared" si="374"/>
        <v>1.0006461289999999</v>
      </c>
      <c r="O1019" s="12">
        <f t="shared" ca="1" si="375"/>
        <v>1.0006461289999999</v>
      </c>
      <c r="P1019" s="17">
        <f t="shared" si="376"/>
        <v>0</v>
      </c>
      <c r="Q1019" s="14">
        <f t="shared" ca="1" si="377"/>
        <v>0.64612899000000001</v>
      </c>
      <c r="R1019" s="20">
        <f t="shared" si="360"/>
        <v>0</v>
      </c>
      <c r="S1019" s="14">
        <f t="shared" si="364"/>
        <v>0</v>
      </c>
      <c r="T1019" s="4" t="str">
        <f t="shared" si="378"/>
        <v>J=</v>
      </c>
      <c r="U1019" s="29">
        <f t="shared" si="379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2">
        <f t="shared" si="363"/>
        <v>46085</v>
      </c>
      <c r="B1020" s="83" t="str">
        <f t="shared" ca="1" si="365"/>
        <v>n.d</v>
      </c>
      <c r="C1020" s="14">
        <f t="shared" si="366"/>
        <v>1000</v>
      </c>
      <c r="D1020" s="58">
        <f t="shared" si="361"/>
        <v>46080</v>
      </c>
      <c r="E1020" s="56">
        <f ca="1">IF(D1020&lt;$B$1,VLOOKUP(D1020,[1]DI!$A$4:$B$15000,2,FALSE),0)</f>
        <v>0</v>
      </c>
      <c r="F1020" s="14">
        <f t="shared" ca="1" si="367"/>
        <v>1</v>
      </c>
      <c r="G1020" s="85">
        <f t="shared" ca="1" si="368"/>
        <v>1.4560015972313201</v>
      </c>
      <c r="H1020" s="85">
        <f t="shared" ca="1" si="369"/>
        <v>1.4560015972313201</v>
      </c>
      <c r="I1020" s="14">
        <f t="shared" ca="1" si="370"/>
        <v>1</v>
      </c>
      <c r="J1020" s="13">
        <f t="shared" si="362"/>
        <v>2.75E-2</v>
      </c>
      <c r="K1020" s="29">
        <f t="shared" si="371"/>
        <v>46076</v>
      </c>
      <c r="L1020" s="2">
        <f t="shared" si="372"/>
        <v>7</v>
      </c>
      <c r="M1020" s="17">
        <f t="shared" si="373"/>
        <v>7</v>
      </c>
      <c r="N1020" s="12">
        <f t="shared" si="374"/>
        <v>1.0007538579999999</v>
      </c>
      <c r="O1020" s="12">
        <f t="shared" ca="1" si="375"/>
        <v>1.0007538579999999</v>
      </c>
      <c r="P1020" s="17">
        <f t="shared" si="376"/>
        <v>0</v>
      </c>
      <c r="Q1020" s="14">
        <f t="shared" ca="1" si="377"/>
        <v>0.75385798999999998</v>
      </c>
      <c r="R1020" s="20">
        <f t="shared" si="360"/>
        <v>0</v>
      </c>
      <c r="S1020" s="14">
        <f t="shared" si="364"/>
        <v>0</v>
      </c>
      <c r="T1020" s="4" t="str">
        <f t="shared" si="378"/>
        <v>J=</v>
      </c>
      <c r="U1020" s="29">
        <f t="shared" si="379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2">
        <f t="shared" si="363"/>
        <v>46086</v>
      </c>
      <c r="B1021" s="83" t="str">
        <f t="shared" ca="1" si="365"/>
        <v>n.d</v>
      </c>
      <c r="C1021" s="14">
        <f t="shared" si="366"/>
        <v>1000</v>
      </c>
      <c r="D1021" s="58">
        <f t="shared" si="361"/>
        <v>46083</v>
      </c>
      <c r="E1021" s="56">
        <f ca="1">IF(D1021&lt;$B$1,VLOOKUP(D1021,[1]DI!$A$4:$B$15000,2,FALSE),0)</f>
        <v>0</v>
      </c>
      <c r="F1021" s="14">
        <f t="shared" ca="1" si="367"/>
        <v>1</v>
      </c>
      <c r="G1021" s="85">
        <f t="shared" ca="1" si="368"/>
        <v>1.4560015972313201</v>
      </c>
      <c r="H1021" s="85">
        <f t="shared" ca="1" si="369"/>
        <v>1.4560015972313201</v>
      </c>
      <c r="I1021" s="14">
        <f t="shared" ca="1" si="370"/>
        <v>1</v>
      </c>
      <c r="J1021" s="13">
        <f t="shared" si="362"/>
        <v>2.75E-2</v>
      </c>
      <c r="K1021" s="29">
        <f t="shared" si="371"/>
        <v>46076</v>
      </c>
      <c r="L1021" s="2">
        <f t="shared" si="372"/>
        <v>8</v>
      </c>
      <c r="M1021" s="17">
        <f t="shared" si="373"/>
        <v>8</v>
      </c>
      <c r="N1021" s="12">
        <f t="shared" si="374"/>
        <v>1.000861598</v>
      </c>
      <c r="O1021" s="12">
        <f t="shared" ca="1" si="375"/>
        <v>1.000861598</v>
      </c>
      <c r="P1021" s="17">
        <f t="shared" si="376"/>
        <v>0</v>
      </c>
      <c r="Q1021" s="14">
        <f t="shared" ca="1" si="377"/>
        <v>0.86159799000000004</v>
      </c>
      <c r="R1021" s="20">
        <f t="shared" si="360"/>
        <v>0</v>
      </c>
      <c r="S1021" s="14">
        <f t="shared" si="364"/>
        <v>0</v>
      </c>
      <c r="T1021" s="4" t="str">
        <f t="shared" si="378"/>
        <v>J=</v>
      </c>
      <c r="U1021" s="29">
        <f t="shared" si="379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2">
        <f t="shared" si="363"/>
        <v>46087</v>
      </c>
      <c r="B1022" s="83" t="str">
        <f t="shared" ca="1" si="365"/>
        <v>n.d</v>
      </c>
      <c r="C1022" s="14">
        <f t="shared" si="366"/>
        <v>1000</v>
      </c>
      <c r="D1022" s="58">
        <f t="shared" si="361"/>
        <v>46084</v>
      </c>
      <c r="E1022" s="56">
        <f ca="1">IF(D1022&lt;$B$1,VLOOKUP(D1022,[1]DI!$A$4:$B$15000,2,FALSE),0)</f>
        <v>0</v>
      </c>
      <c r="F1022" s="14">
        <f t="shared" ca="1" si="367"/>
        <v>1</v>
      </c>
      <c r="G1022" s="85">
        <f t="shared" ca="1" si="368"/>
        <v>1.4560015972313201</v>
      </c>
      <c r="H1022" s="85">
        <f t="shared" ca="1" si="369"/>
        <v>1.4560015972313201</v>
      </c>
      <c r="I1022" s="14">
        <f t="shared" ca="1" si="370"/>
        <v>1</v>
      </c>
      <c r="J1022" s="13">
        <f t="shared" si="362"/>
        <v>2.75E-2</v>
      </c>
      <c r="K1022" s="29">
        <f t="shared" si="371"/>
        <v>46076</v>
      </c>
      <c r="L1022" s="2">
        <f t="shared" si="372"/>
        <v>9</v>
      </c>
      <c r="M1022" s="17">
        <f t="shared" si="373"/>
        <v>9</v>
      </c>
      <c r="N1022" s="12">
        <f t="shared" si="374"/>
        <v>1.0009693500000001</v>
      </c>
      <c r="O1022" s="12">
        <f t="shared" ca="1" si="375"/>
        <v>1.0009693500000001</v>
      </c>
      <c r="P1022" s="17">
        <f t="shared" si="376"/>
        <v>0</v>
      </c>
      <c r="Q1022" s="14">
        <f t="shared" ca="1" si="377"/>
        <v>0.96935000000000004</v>
      </c>
      <c r="R1022" s="20">
        <f t="shared" si="360"/>
        <v>0</v>
      </c>
      <c r="S1022" s="14">
        <f t="shared" si="364"/>
        <v>0</v>
      </c>
      <c r="T1022" s="4" t="str">
        <f t="shared" si="378"/>
        <v>J=</v>
      </c>
      <c r="U1022" s="29">
        <f t="shared" si="379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2">
        <f t="shared" si="363"/>
        <v>46090</v>
      </c>
      <c r="B1023" s="83" t="str">
        <f t="shared" ca="1" si="365"/>
        <v>n.d</v>
      </c>
      <c r="C1023" s="14">
        <f t="shared" si="366"/>
        <v>1000</v>
      </c>
      <c r="D1023" s="58">
        <f t="shared" si="361"/>
        <v>46085</v>
      </c>
      <c r="E1023" s="56">
        <f ca="1">IF(D1023&lt;$B$1,VLOOKUP(D1023,[1]DI!$A$4:$B$15000,2,FALSE),0)</f>
        <v>0</v>
      </c>
      <c r="F1023" s="14">
        <f t="shared" ca="1" si="367"/>
        <v>1</v>
      </c>
      <c r="G1023" s="85">
        <f t="shared" ca="1" si="368"/>
        <v>1.4560015972313201</v>
      </c>
      <c r="H1023" s="85">
        <f t="shared" ca="1" si="369"/>
        <v>1.4560015972313201</v>
      </c>
      <c r="I1023" s="14">
        <f t="shared" ca="1" si="370"/>
        <v>1</v>
      </c>
      <c r="J1023" s="13">
        <f t="shared" si="362"/>
        <v>2.75E-2</v>
      </c>
      <c r="K1023" s="29">
        <f t="shared" si="371"/>
        <v>46076</v>
      </c>
      <c r="L1023" s="2">
        <f t="shared" si="372"/>
        <v>10</v>
      </c>
      <c r="M1023" s="17">
        <f t="shared" si="373"/>
        <v>10</v>
      </c>
      <c r="N1023" s="12">
        <f t="shared" si="374"/>
        <v>1.0010771140000001</v>
      </c>
      <c r="O1023" s="12">
        <f t="shared" ca="1" si="375"/>
        <v>1.0010771140000001</v>
      </c>
      <c r="P1023" s="17">
        <f t="shared" si="376"/>
        <v>0</v>
      </c>
      <c r="Q1023" s="14">
        <f t="shared" ca="1" si="377"/>
        <v>1.0771139999999999</v>
      </c>
      <c r="R1023" s="20">
        <f t="shared" si="360"/>
        <v>0</v>
      </c>
      <c r="S1023" s="14">
        <f t="shared" si="364"/>
        <v>0</v>
      </c>
      <c r="T1023" s="4" t="str">
        <f t="shared" si="378"/>
        <v>J=</v>
      </c>
      <c r="U1023" s="29">
        <f t="shared" si="379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2">
        <f t="shared" si="363"/>
        <v>46091</v>
      </c>
      <c r="B1024" s="83" t="str">
        <f t="shared" ca="1" si="365"/>
        <v>n.d</v>
      </c>
      <c r="C1024" s="14">
        <f t="shared" si="366"/>
        <v>1000</v>
      </c>
      <c r="D1024" s="58">
        <f t="shared" si="361"/>
        <v>46086</v>
      </c>
      <c r="E1024" s="56">
        <f ca="1">IF(D1024&lt;$B$1,VLOOKUP(D1024,[1]DI!$A$4:$B$15000,2,FALSE),0)</f>
        <v>0</v>
      </c>
      <c r="F1024" s="14">
        <f t="shared" ca="1" si="367"/>
        <v>1</v>
      </c>
      <c r="G1024" s="85">
        <f t="shared" ca="1" si="368"/>
        <v>1.4560015972313201</v>
      </c>
      <c r="H1024" s="85">
        <f t="shared" ca="1" si="369"/>
        <v>1.4560015972313201</v>
      </c>
      <c r="I1024" s="14">
        <f t="shared" ca="1" si="370"/>
        <v>1</v>
      </c>
      <c r="J1024" s="13">
        <f t="shared" si="362"/>
        <v>2.75E-2</v>
      </c>
      <c r="K1024" s="29">
        <f t="shared" si="371"/>
        <v>46076</v>
      </c>
      <c r="L1024" s="2">
        <f t="shared" si="372"/>
        <v>11</v>
      </c>
      <c r="M1024" s="17">
        <f t="shared" si="373"/>
        <v>11</v>
      </c>
      <c r="N1024" s="12">
        <f t="shared" si="374"/>
        <v>1.0011848889999999</v>
      </c>
      <c r="O1024" s="12">
        <f t="shared" ca="1" si="375"/>
        <v>1.0011848889999999</v>
      </c>
      <c r="P1024" s="17">
        <f t="shared" si="376"/>
        <v>0</v>
      </c>
      <c r="Q1024" s="14">
        <f t="shared" ca="1" si="377"/>
        <v>1.1848889899999999</v>
      </c>
      <c r="R1024" s="20">
        <f t="shared" si="360"/>
        <v>0</v>
      </c>
      <c r="S1024" s="14">
        <f t="shared" si="364"/>
        <v>0</v>
      </c>
      <c r="T1024" s="4" t="str">
        <f t="shared" si="378"/>
        <v>J=</v>
      </c>
      <c r="U1024" s="29">
        <f t="shared" si="379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2">
        <f t="shared" si="363"/>
        <v>46092</v>
      </c>
      <c r="B1025" s="83" t="str">
        <f t="shared" ca="1" si="365"/>
        <v>n.d</v>
      </c>
      <c r="C1025" s="14">
        <f t="shared" si="366"/>
        <v>1000</v>
      </c>
      <c r="D1025" s="58">
        <f t="shared" si="361"/>
        <v>46087</v>
      </c>
      <c r="E1025" s="56">
        <f ca="1">IF(D1025&lt;$B$1,VLOOKUP(D1025,[1]DI!$A$4:$B$15000,2,FALSE),0)</f>
        <v>0</v>
      </c>
      <c r="F1025" s="14">
        <f t="shared" ca="1" si="367"/>
        <v>1</v>
      </c>
      <c r="G1025" s="85">
        <f t="shared" ca="1" si="368"/>
        <v>1.4560015972313201</v>
      </c>
      <c r="H1025" s="85">
        <f t="shared" ca="1" si="369"/>
        <v>1.4560015972313201</v>
      </c>
      <c r="I1025" s="14">
        <f t="shared" ca="1" si="370"/>
        <v>1</v>
      </c>
      <c r="J1025" s="13">
        <f t="shared" si="362"/>
        <v>2.75E-2</v>
      </c>
      <c r="K1025" s="29">
        <f t="shared" si="371"/>
        <v>46076</v>
      </c>
      <c r="L1025" s="2">
        <f t="shared" si="372"/>
        <v>12</v>
      </c>
      <c r="M1025" s="17">
        <f t="shared" si="373"/>
        <v>12</v>
      </c>
      <c r="N1025" s="12">
        <f t="shared" si="374"/>
        <v>1.001292676</v>
      </c>
      <c r="O1025" s="12">
        <f t="shared" ca="1" si="375"/>
        <v>1.001292676</v>
      </c>
      <c r="P1025" s="17">
        <f t="shared" si="376"/>
        <v>0</v>
      </c>
      <c r="Q1025" s="14">
        <f t="shared" ca="1" si="377"/>
        <v>1.2926759999999999</v>
      </c>
      <c r="R1025" s="20">
        <f t="shared" si="360"/>
        <v>0</v>
      </c>
      <c r="S1025" s="14">
        <f t="shared" si="364"/>
        <v>0</v>
      </c>
      <c r="T1025" s="4" t="str">
        <f t="shared" si="378"/>
        <v>J=</v>
      </c>
      <c r="U1025" s="29">
        <f t="shared" si="379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2">
        <f t="shared" si="363"/>
        <v>46093</v>
      </c>
      <c r="B1026" s="83" t="str">
        <f t="shared" ca="1" si="365"/>
        <v>n.d</v>
      </c>
      <c r="C1026" s="14">
        <f t="shared" si="366"/>
        <v>1000</v>
      </c>
      <c r="D1026" s="58">
        <f t="shared" si="361"/>
        <v>46090</v>
      </c>
      <c r="E1026" s="56">
        <f ca="1">IF(D1026&lt;$B$1,VLOOKUP(D1026,[1]DI!$A$4:$B$15000,2,FALSE),0)</f>
        <v>0</v>
      </c>
      <c r="F1026" s="14">
        <f t="shared" ca="1" si="367"/>
        <v>1</v>
      </c>
      <c r="G1026" s="85">
        <f t="shared" ca="1" si="368"/>
        <v>1.4560015972313201</v>
      </c>
      <c r="H1026" s="85">
        <f t="shared" ca="1" si="369"/>
        <v>1.4560015972313201</v>
      </c>
      <c r="I1026" s="14">
        <f t="shared" ca="1" si="370"/>
        <v>1</v>
      </c>
      <c r="J1026" s="13">
        <f t="shared" si="362"/>
        <v>2.75E-2</v>
      </c>
      <c r="K1026" s="29">
        <f t="shared" si="371"/>
        <v>46076</v>
      </c>
      <c r="L1026" s="2">
        <f t="shared" si="372"/>
        <v>13</v>
      </c>
      <c r="M1026" s="17">
        <f t="shared" si="373"/>
        <v>13</v>
      </c>
      <c r="N1026" s="12">
        <f t="shared" si="374"/>
        <v>1.001400474</v>
      </c>
      <c r="O1026" s="12">
        <f t="shared" ca="1" si="375"/>
        <v>1.001400474</v>
      </c>
      <c r="P1026" s="17">
        <f t="shared" si="376"/>
        <v>0</v>
      </c>
      <c r="Q1026" s="14">
        <f t="shared" ca="1" si="377"/>
        <v>1.4004739900000001</v>
      </c>
      <c r="R1026" s="20">
        <f t="shared" si="360"/>
        <v>0</v>
      </c>
      <c r="S1026" s="14">
        <f t="shared" si="364"/>
        <v>0</v>
      </c>
      <c r="T1026" s="4" t="str">
        <f t="shared" si="378"/>
        <v>J=</v>
      </c>
      <c r="U1026" s="29">
        <f t="shared" si="379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2">
        <f t="shared" si="363"/>
        <v>46094</v>
      </c>
      <c r="B1027" s="83" t="str">
        <f t="shared" ca="1" si="365"/>
        <v>n.d</v>
      </c>
      <c r="C1027" s="14">
        <f t="shared" si="366"/>
        <v>1000</v>
      </c>
      <c r="D1027" s="58">
        <f t="shared" si="361"/>
        <v>46091</v>
      </c>
      <c r="E1027" s="56">
        <f ca="1">IF(D1027&lt;$B$1,VLOOKUP(D1027,[1]DI!$A$4:$B$15000,2,FALSE),0)</f>
        <v>0</v>
      </c>
      <c r="F1027" s="14">
        <f t="shared" ca="1" si="367"/>
        <v>1</v>
      </c>
      <c r="G1027" s="85">
        <f t="shared" ca="1" si="368"/>
        <v>1.4560015972313201</v>
      </c>
      <c r="H1027" s="85">
        <f t="shared" ca="1" si="369"/>
        <v>1.4560015972313201</v>
      </c>
      <c r="I1027" s="14">
        <f t="shared" ca="1" si="370"/>
        <v>1</v>
      </c>
      <c r="J1027" s="13">
        <f t="shared" si="362"/>
        <v>2.75E-2</v>
      </c>
      <c r="K1027" s="29">
        <f t="shared" si="371"/>
        <v>46076</v>
      </c>
      <c r="L1027" s="2">
        <f t="shared" si="372"/>
        <v>14</v>
      </c>
      <c r="M1027" s="17">
        <f t="shared" si="373"/>
        <v>14</v>
      </c>
      <c r="N1027" s="12">
        <f t="shared" si="374"/>
        <v>1.0015082850000001</v>
      </c>
      <c r="O1027" s="12">
        <f t="shared" ca="1" si="375"/>
        <v>1.0015082850000001</v>
      </c>
      <c r="P1027" s="17">
        <f t="shared" si="376"/>
        <v>0</v>
      </c>
      <c r="Q1027" s="14">
        <f t="shared" ca="1" si="377"/>
        <v>1.5082850000000001</v>
      </c>
      <c r="R1027" s="20">
        <f t="shared" si="360"/>
        <v>0</v>
      </c>
      <c r="S1027" s="14">
        <f t="shared" si="364"/>
        <v>0</v>
      </c>
      <c r="T1027" s="4" t="str">
        <f t="shared" si="378"/>
        <v>J=</v>
      </c>
      <c r="U1027" s="29">
        <f t="shared" si="379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2">
        <f t="shared" si="363"/>
        <v>46097</v>
      </c>
      <c r="B1028" s="83" t="str">
        <f t="shared" ca="1" si="365"/>
        <v>n.d</v>
      </c>
      <c r="C1028" s="14">
        <f t="shared" si="366"/>
        <v>1000</v>
      </c>
      <c r="D1028" s="58">
        <f t="shared" si="361"/>
        <v>46092</v>
      </c>
      <c r="E1028" s="56">
        <f ca="1">IF(D1028&lt;$B$1,VLOOKUP(D1028,[1]DI!$A$4:$B$15000,2,FALSE),0)</f>
        <v>0</v>
      </c>
      <c r="F1028" s="14">
        <f t="shared" ca="1" si="367"/>
        <v>1</v>
      </c>
      <c r="G1028" s="85">
        <f t="shared" ca="1" si="368"/>
        <v>1.4560015972313201</v>
      </c>
      <c r="H1028" s="85">
        <f t="shared" ca="1" si="369"/>
        <v>1.4560015972313201</v>
      </c>
      <c r="I1028" s="14">
        <f t="shared" ca="1" si="370"/>
        <v>1</v>
      </c>
      <c r="J1028" s="13">
        <f t="shared" si="362"/>
        <v>2.75E-2</v>
      </c>
      <c r="K1028" s="29">
        <f t="shared" si="371"/>
        <v>46076</v>
      </c>
      <c r="L1028" s="2">
        <f t="shared" si="372"/>
        <v>15</v>
      </c>
      <c r="M1028" s="17">
        <f t="shared" si="373"/>
        <v>15</v>
      </c>
      <c r="N1028" s="12">
        <f t="shared" si="374"/>
        <v>1.001616106</v>
      </c>
      <c r="O1028" s="12">
        <f t="shared" ca="1" si="375"/>
        <v>1.001616106</v>
      </c>
      <c r="P1028" s="17">
        <f t="shared" si="376"/>
        <v>0</v>
      </c>
      <c r="Q1028" s="14">
        <f t="shared" ca="1" si="377"/>
        <v>1.6161059900000001</v>
      </c>
      <c r="R1028" s="20">
        <f t="shared" si="360"/>
        <v>0</v>
      </c>
      <c r="S1028" s="14">
        <f t="shared" si="364"/>
        <v>0</v>
      </c>
      <c r="T1028" s="4" t="str">
        <f t="shared" si="378"/>
        <v>J=</v>
      </c>
      <c r="U1028" s="29">
        <f t="shared" si="379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2">
        <f t="shared" si="363"/>
        <v>46098</v>
      </c>
      <c r="B1029" s="83" t="str">
        <f t="shared" ca="1" si="365"/>
        <v>n.d</v>
      </c>
      <c r="C1029" s="14">
        <f t="shared" si="366"/>
        <v>1000</v>
      </c>
      <c r="D1029" s="58">
        <f t="shared" si="361"/>
        <v>46093</v>
      </c>
      <c r="E1029" s="56">
        <f ca="1">IF(D1029&lt;$B$1,VLOOKUP(D1029,[1]DI!$A$4:$B$15000,2,FALSE),0)</f>
        <v>0</v>
      </c>
      <c r="F1029" s="14">
        <f t="shared" ca="1" si="367"/>
        <v>1</v>
      </c>
      <c r="G1029" s="85">
        <f t="shared" ca="1" si="368"/>
        <v>1.4560015972313201</v>
      </c>
      <c r="H1029" s="85">
        <f t="shared" ca="1" si="369"/>
        <v>1.4560015972313201</v>
      </c>
      <c r="I1029" s="14">
        <f t="shared" ca="1" si="370"/>
        <v>1</v>
      </c>
      <c r="J1029" s="13">
        <f t="shared" si="362"/>
        <v>2.75E-2</v>
      </c>
      <c r="K1029" s="29">
        <f t="shared" si="371"/>
        <v>46076</v>
      </c>
      <c r="L1029" s="2">
        <f t="shared" si="372"/>
        <v>16</v>
      </c>
      <c r="M1029" s="17">
        <f t="shared" si="373"/>
        <v>16</v>
      </c>
      <c r="N1029" s="12">
        <f t="shared" si="374"/>
        <v>1.0017239389999999</v>
      </c>
      <c r="O1029" s="12">
        <f t="shared" ca="1" si="375"/>
        <v>1.0017239389999999</v>
      </c>
      <c r="P1029" s="17">
        <f t="shared" si="376"/>
        <v>0</v>
      </c>
      <c r="Q1029" s="14">
        <f t="shared" ca="1" si="377"/>
        <v>1.7239389899999999</v>
      </c>
      <c r="R1029" s="20">
        <f t="shared" si="360"/>
        <v>0</v>
      </c>
      <c r="S1029" s="14">
        <f t="shared" si="364"/>
        <v>0</v>
      </c>
      <c r="T1029" s="4" t="str">
        <f t="shared" si="378"/>
        <v>J=</v>
      </c>
      <c r="U1029" s="29">
        <f t="shared" si="379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2">
        <f t="shared" si="363"/>
        <v>46099</v>
      </c>
      <c r="B1030" s="83" t="str">
        <f t="shared" ca="1" si="365"/>
        <v>n.d</v>
      </c>
      <c r="C1030" s="14">
        <f t="shared" si="366"/>
        <v>1000</v>
      </c>
      <c r="D1030" s="58">
        <f t="shared" si="361"/>
        <v>46094</v>
      </c>
      <c r="E1030" s="56">
        <f ca="1">IF(D1030&lt;$B$1,VLOOKUP(D1030,[1]DI!$A$4:$B$15000,2,FALSE),0)</f>
        <v>0</v>
      </c>
      <c r="F1030" s="14">
        <f t="shared" ca="1" si="367"/>
        <v>1</v>
      </c>
      <c r="G1030" s="85">
        <f t="shared" ca="1" si="368"/>
        <v>1.4560015972313201</v>
      </c>
      <c r="H1030" s="85">
        <f t="shared" ca="1" si="369"/>
        <v>1.4560015972313201</v>
      </c>
      <c r="I1030" s="14">
        <f t="shared" ca="1" si="370"/>
        <v>1</v>
      </c>
      <c r="J1030" s="13">
        <f t="shared" si="362"/>
        <v>2.75E-2</v>
      </c>
      <c r="K1030" s="29">
        <f t="shared" si="371"/>
        <v>46076</v>
      </c>
      <c r="L1030" s="2">
        <f t="shared" si="372"/>
        <v>17</v>
      </c>
      <c r="M1030" s="17">
        <f t="shared" si="373"/>
        <v>17</v>
      </c>
      <c r="N1030" s="12">
        <f t="shared" si="374"/>
        <v>1.0018317839999999</v>
      </c>
      <c r="O1030" s="12">
        <f t="shared" ca="1" si="375"/>
        <v>1.0018317839999999</v>
      </c>
      <c r="P1030" s="17">
        <f t="shared" si="376"/>
        <v>0</v>
      </c>
      <c r="Q1030" s="14">
        <f t="shared" ca="1" si="377"/>
        <v>1.8317839899999999</v>
      </c>
      <c r="R1030" s="20">
        <f t="shared" si="360"/>
        <v>0</v>
      </c>
      <c r="S1030" s="14">
        <f t="shared" si="364"/>
        <v>0</v>
      </c>
      <c r="T1030" s="4" t="str">
        <f t="shared" si="378"/>
        <v>J=</v>
      </c>
      <c r="U1030" s="29">
        <f t="shared" si="379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2">
        <f t="shared" si="363"/>
        <v>46100</v>
      </c>
      <c r="B1031" s="83" t="str">
        <f t="shared" ca="1" si="365"/>
        <v>n.d</v>
      </c>
      <c r="C1031" s="14">
        <f t="shared" si="366"/>
        <v>1000</v>
      </c>
      <c r="D1031" s="58">
        <f t="shared" si="361"/>
        <v>46097</v>
      </c>
      <c r="E1031" s="56">
        <f ca="1">IF(D1031&lt;$B$1,VLOOKUP(D1031,[1]DI!$A$4:$B$15000,2,FALSE),0)</f>
        <v>0</v>
      </c>
      <c r="F1031" s="14">
        <f t="shared" ca="1" si="367"/>
        <v>1</v>
      </c>
      <c r="G1031" s="85">
        <f t="shared" ca="1" si="368"/>
        <v>1.4560015972313201</v>
      </c>
      <c r="H1031" s="85">
        <f t="shared" ca="1" si="369"/>
        <v>1.4560015972313201</v>
      </c>
      <c r="I1031" s="14">
        <f t="shared" ca="1" si="370"/>
        <v>1</v>
      </c>
      <c r="J1031" s="13">
        <f t="shared" si="362"/>
        <v>2.75E-2</v>
      </c>
      <c r="K1031" s="29">
        <f t="shared" si="371"/>
        <v>46076</v>
      </c>
      <c r="L1031" s="2">
        <f t="shared" si="372"/>
        <v>18</v>
      </c>
      <c r="M1031" s="17">
        <f t="shared" si="373"/>
        <v>18</v>
      </c>
      <c r="N1031" s="12">
        <f t="shared" si="374"/>
        <v>1.0019396410000001</v>
      </c>
      <c r="O1031" s="12">
        <f t="shared" ca="1" si="375"/>
        <v>1.0019396410000001</v>
      </c>
      <c r="P1031" s="17">
        <f t="shared" si="376"/>
        <v>0</v>
      </c>
      <c r="Q1031" s="14">
        <f t="shared" ca="1" si="377"/>
        <v>1.9396409999999999</v>
      </c>
      <c r="R1031" s="20">
        <f t="shared" si="360"/>
        <v>0</v>
      </c>
      <c r="S1031" s="14">
        <f t="shared" si="364"/>
        <v>0</v>
      </c>
      <c r="T1031" s="4" t="str">
        <f t="shared" si="378"/>
        <v>J=</v>
      </c>
      <c r="U1031" s="29">
        <f t="shared" si="379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2">
        <f t="shared" si="363"/>
        <v>46101</v>
      </c>
      <c r="B1032" s="83" t="str">
        <f t="shared" ca="1" si="365"/>
        <v>n.d</v>
      </c>
      <c r="C1032" s="14">
        <f t="shared" si="366"/>
        <v>1000</v>
      </c>
      <c r="D1032" s="58">
        <f t="shared" si="361"/>
        <v>46098</v>
      </c>
      <c r="E1032" s="56">
        <f ca="1">IF(D1032&lt;$B$1,VLOOKUP(D1032,[1]DI!$A$4:$B$15000,2,FALSE),0)</f>
        <v>0</v>
      </c>
      <c r="F1032" s="14">
        <f t="shared" ca="1" si="367"/>
        <v>1</v>
      </c>
      <c r="G1032" s="85">
        <f t="shared" ca="1" si="368"/>
        <v>1.4560015972313201</v>
      </c>
      <c r="H1032" s="85">
        <f t="shared" ca="1" si="369"/>
        <v>1.4560015972313201</v>
      </c>
      <c r="I1032" s="14">
        <f t="shared" ca="1" si="370"/>
        <v>1</v>
      </c>
      <c r="J1032" s="13">
        <f t="shared" si="362"/>
        <v>2.75E-2</v>
      </c>
      <c r="K1032" s="29">
        <f t="shared" si="371"/>
        <v>46076</v>
      </c>
      <c r="L1032" s="2">
        <f t="shared" si="372"/>
        <v>19</v>
      </c>
      <c r="M1032" s="17">
        <f t="shared" si="373"/>
        <v>19</v>
      </c>
      <c r="N1032" s="12">
        <f t="shared" si="374"/>
        <v>1.0020475090000001</v>
      </c>
      <c r="O1032" s="12">
        <f t="shared" ca="1" si="375"/>
        <v>1.0020475090000001</v>
      </c>
      <c r="P1032" s="17">
        <f t="shared" si="376"/>
        <v>0</v>
      </c>
      <c r="Q1032" s="14">
        <f t="shared" ca="1" si="377"/>
        <v>2.0475089999999998</v>
      </c>
      <c r="R1032" s="20">
        <f t="shared" si="360"/>
        <v>0</v>
      </c>
      <c r="S1032" s="14">
        <f t="shared" si="364"/>
        <v>0</v>
      </c>
      <c r="T1032" s="4" t="str">
        <f t="shared" si="378"/>
        <v>J=</v>
      </c>
      <c r="U1032" s="29">
        <f t="shared" si="379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2">
        <f t="shared" si="363"/>
        <v>46104</v>
      </c>
      <c r="B1033" s="83" t="str">
        <f t="shared" ca="1" si="365"/>
        <v>n.d</v>
      </c>
      <c r="C1033" s="14">
        <f t="shared" si="366"/>
        <v>1000</v>
      </c>
      <c r="D1033" s="58">
        <f t="shared" si="361"/>
        <v>46099</v>
      </c>
      <c r="E1033" s="56">
        <f ca="1">IF(D1033&lt;$B$1,VLOOKUP(D1033,[1]DI!$A$4:$B$15000,2,FALSE),0)</f>
        <v>0</v>
      </c>
      <c r="F1033" s="14">
        <f t="shared" ca="1" si="367"/>
        <v>1</v>
      </c>
      <c r="G1033" s="85">
        <f t="shared" ca="1" si="368"/>
        <v>1.4560015972313201</v>
      </c>
      <c r="H1033" s="85">
        <f t="shared" ca="1" si="369"/>
        <v>1.4560015972313201</v>
      </c>
      <c r="I1033" s="14">
        <f t="shared" ca="1" si="370"/>
        <v>1</v>
      </c>
      <c r="J1033" s="13">
        <f t="shared" si="362"/>
        <v>2.75E-2</v>
      </c>
      <c r="K1033" s="29">
        <f t="shared" si="371"/>
        <v>46076</v>
      </c>
      <c r="L1033" s="2">
        <f t="shared" si="372"/>
        <v>20</v>
      </c>
      <c r="M1033" s="17">
        <f t="shared" si="373"/>
        <v>20</v>
      </c>
      <c r="N1033" s="12">
        <f t="shared" si="374"/>
        <v>1.002155388</v>
      </c>
      <c r="O1033" s="12">
        <f t="shared" ca="1" si="375"/>
        <v>1.002155388</v>
      </c>
      <c r="P1033" s="17">
        <f t="shared" si="376"/>
        <v>49</v>
      </c>
      <c r="Q1033" s="14">
        <f t="shared" ca="1" si="377"/>
        <v>2.1553879999999999</v>
      </c>
      <c r="R1033" s="20">
        <f t="shared" si="360"/>
        <v>0</v>
      </c>
      <c r="S1033" s="14">
        <f t="shared" si="364"/>
        <v>0</v>
      </c>
      <c r="T1033" s="4" t="str">
        <f t="shared" si="378"/>
        <v>J=</v>
      </c>
      <c r="U1033" s="29">
        <f t="shared" si="379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2">
        <f t="shared" si="363"/>
        <v>46105</v>
      </c>
      <c r="B1034" s="83" t="str">
        <f t="shared" ca="1" si="365"/>
        <v>n.d</v>
      </c>
      <c r="C1034" s="14">
        <f t="shared" si="366"/>
        <v>1000</v>
      </c>
      <c r="D1034" s="58">
        <f t="shared" si="361"/>
        <v>46100</v>
      </c>
      <c r="E1034" s="56">
        <f ca="1">IF(D1034&lt;$B$1,VLOOKUP(D1034,[1]DI!$A$4:$B$15000,2,FALSE),0)</f>
        <v>0</v>
      </c>
      <c r="F1034" s="14">
        <f t="shared" ca="1" si="367"/>
        <v>1</v>
      </c>
      <c r="G1034" s="85">
        <f t="shared" ca="1" si="368"/>
        <v>1.4560015972313201</v>
      </c>
      <c r="H1034" s="85">
        <f t="shared" ca="1" si="369"/>
        <v>1.4560015972313201</v>
      </c>
      <c r="I1034" s="14">
        <f t="shared" ca="1" si="370"/>
        <v>1</v>
      </c>
      <c r="J1034" s="13">
        <f t="shared" si="362"/>
        <v>2.75E-2</v>
      </c>
      <c r="K1034" s="29">
        <f t="shared" si="371"/>
        <v>46104</v>
      </c>
      <c r="L1034" s="2">
        <f t="shared" si="372"/>
        <v>1</v>
      </c>
      <c r="M1034" s="17">
        <f t="shared" si="373"/>
        <v>1</v>
      </c>
      <c r="N1034" s="12">
        <f t="shared" si="374"/>
        <v>1.000107659</v>
      </c>
      <c r="O1034" s="12">
        <f t="shared" ca="1" si="375"/>
        <v>1.000107659</v>
      </c>
      <c r="P1034" s="17">
        <f t="shared" si="376"/>
        <v>0</v>
      </c>
      <c r="Q1034" s="14">
        <f t="shared" ca="1" si="377"/>
        <v>0.10765899</v>
      </c>
      <c r="R1034" s="20">
        <f t="shared" si="360"/>
        <v>0</v>
      </c>
      <c r="S1034" s="14">
        <f t="shared" si="364"/>
        <v>0</v>
      </c>
      <c r="T1034" s="4" t="str">
        <f t="shared" si="378"/>
        <v>J=</v>
      </c>
      <c r="U1034" s="29">
        <f t="shared" si="379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2">
        <f t="shared" si="363"/>
        <v>46106</v>
      </c>
      <c r="B1035" s="83" t="str">
        <f t="shared" ca="1" si="365"/>
        <v>n.d</v>
      </c>
      <c r="C1035" s="14">
        <f t="shared" si="366"/>
        <v>1000</v>
      </c>
      <c r="D1035" s="58">
        <f t="shared" si="361"/>
        <v>46101</v>
      </c>
      <c r="E1035" s="56">
        <f ca="1">IF(D1035&lt;$B$1,VLOOKUP(D1035,[1]DI!$A$4:$B$15000,2,FALSE),0)</f>
        <v>0</v>
      </c>
      <c r="F1035" s="14">
        <f t="shared" ca="1" si="367"/>
        <v>1</v>
      </c>
      <c r="G1035" s="85">
        <f t="shared" ca="1" si="368"/>
        <v>1.4560015972313201</v>
      </c>
      <c r="H1035" s="85">
        <f t="shared" ca="1" si="369"/>
        <v>1.4560015972313201</v>
      </c>
      <c r="I1035" s="14">
        <f t="shared" ca="1" si="370"/>
        <v>1</v>
      </c>
      <c r="J1035" s="13">
        <f t="shared" si="362"/>
        <v>2.75E-2</v>
      </c>
      <c r="K1035" s="29">
        <f t="shared" si="371"/>
        <v>46104</v>
      </c>
      <c r="L1035" s="2">
        <f t="shared" si="372"/>
        <v>2</v>
      </c>
      <c r="M1035" s="17">
        <f t="shared" si="373"/>
        <v>2</v>
      </c>
      <c r="N1035" s="12">
        <f t="shared" si="374"/>
        <v>1.0002153300000001</v>
      </c>
      <c r="O1035" s="12">
        <f t="shared" ca="1" si="375"/>
        <v>1.0002153300000001</v>
      </c>
      <c r="P1035" s="17">
        <f t="shared" si="376"/>
        <v>0</v>
      </c>
      <c r="Q1035" s="14">
        <f t="shared" ca="1" si="377"/>
        <v>0.21532999999999999</v>
      </c>
      <c r="R1035" s="20">
        <f t="shared" si="360"/>
        <v>0</v>
      </c>
      <c r="S1035" s="14">
        <f t="shared" si="364"/>
        <v>0</v>
      </c>
      <c r="T1035" s="4" t="str">
        <f t="shared" si="378"/>
        <v>J=</v>
      </c>
      <c r="U1035" s="29">
        <f t="shared" si="379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2">
        <f t="shared" si="363"/>
        <v>46107</v>
      </c>
      <c r="B1036" s="83" t="str">
        <f t="shared" ca="1" si="365"/>
        <v>n.d</v>
      </c>
      <c r="C1036" s="14">
        <f t="shared" si="366"/>
        <v>1000</v>
      </c>
      <c r="D1036" s="58">
        <f t="shared" si="361"/>
        <v>46104</v>
      </c>
      <c r="E1036" s="56">
        <f ca="1">IF(D1036&lt;$B$1,VLOOKUP(D1036,[1]DI!$A$4:$B$15000,2,FALSE),0)</f>
        <v>0</v>
      </c>
      <c r="F1036" s="14">
        <f t="shared" ca="1" si="367"/>
        <v>1</v>
      </c>
      <c r="G1036" s="85">
        <f t="shared" ca="1" si="368"/>
        <v>1.4560015972313201</v>
      </c>
      <c r="H1036" s="85">
        <f t="shared" ca="1" si="369"/>
        <v>1.4560015972313201</v>
      </c>
      <c r="I1036" s="14">
        <f t="shared" ca="1" si="370"/>
        <v>1</v>
      </c>
      <c r="J1036" s="13">
        <f t="shared" si="362"/>
        <v>2.75E-2</v>
      </c>
      <c r="K1036" s="29">
        <f t="shared" si="371"/>
        <v>46104</v>
      </c>
      <c r="L1036" s="2">
        <f t="shared" si="372"/>
        <v>3</v>
      </c>
      <c r="M1036" s="17">
        <f t="shared" si="373"/>
        <v>3</v>
      </c>
      <c r="N1036" s="12">
        <f t="shared" si="374"/>
        <v>1.000323012</v>
      </c>
      <c r="O1036" s="12">
        <f t="shared" ca="1" si="375"/>
        <v>1.000323012</v>
      </c>
      <c r="P1036" s="17">
        <f t="shared" si="376"/>
        <v>0</v>
      </c>
      <c r="Q1036" s="14">
        <f t="shared" ca="1" si="377"/>
        <v>0.32301199000000003</v>
      </c>
      <c r="R1036" s="20">
        <f t="shared" ref="R1036:R1099" si="380">IF($P1036&gt;0,VLOOKUP($P1036,$X$12:$AD$150,7),0)</f>
        <v>0</v>
      </c>
      <c r="S1036" s="14">
        <f t="shared" si="364"/>
        <v>0</v>
      </c>
      <c r="T1036" s="4" t="str">
        <f t="shared" si="378"/>
        <v>J=</v>
      </c>
      <c r="U1036" s="29">
        <f t="shared" si="379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2">
        <f t="shared" si="363"/>
        <v>46108</v>
      </c>
      <c r="B1037" s="83" t="str">
        <f t="shared" ca="1" si="365"/>
        <v>n.d</v>
      </c>
      <c r="C1037" s="14">
        <f t="shared" si="366"/>
        <v>1000</v>
      </c>
      <c r="D1037" s="58">
        <f t="shared" ref="D1037:D1100" si="381">WORKDAY($A1037,-3,$X$160:$X$544)</f>
        <v>46105</v>
      </c>
      <c r="E1037" s="56">
        <f ca="1">IF(D1037&lt;$B$1,VLOOKUP(D1037,[1]DI!$A$4:$B$15000,2,FALSE),0)</f>
        <v>0</v>
      </c>
      <c r="F1037" s="14">
        <f t="shared" ca="1" si="367"/>
        <v>1</v>
      </c>
      <c r="G1037" s="85">
        <f t="shared" ca="1" si="368"/>
        <v>1.4560015972313201</v>
      </c>
      <c r="H1037" s="85">
        <f t="shared" ca="1" si="369"/>
        <v>1.4560015972313201</v>
      </c>
      <c r="I1037" s="14">
        <f t="shared" ca="1" si="370"/>
        <v>1</v>
      </c>
      <c r="J1037" s="13">
        <f t="shared" ref="J1037:J1100" si="382">J1036</f>
        <v>2.75E-2</v>
      </c>
      <c r="K1037" s="29">
        <f t="shared" si="371"/>
        <v>46104</v>
      </c>
      <c r="L1037" s="2">
        <f t="shared" si="372"/>
        <v>4</v>
      </c>
      <c r="M1037" s="17">
        <f t="shared" si="373"/>
        <v>4</v>
      </c>
      <c r="N1037" s="12">
        <f t="shared" si="374"/>
        <v>1.0004307059999999</v>
      </c>
      <c r="O1037" s="12">
        <f t="shared" ca="1" si="375"/>
        <v>1.0004307059999999</v>
      </c>
      <c r="P1037" s="17">
        <f t="shared" si="376"/>
        <v>0</v>
      </c>
      <c r="Q1037" s="14">
        <f t="shared" ca="1" si="377"/>
        <v>0.43070598999999998</v>
      </c>
      <c r="R1037" s="20">
        <f t="shared" si="380"/>
        <v>0</v>
      </c>
      <c r="S1037" s="14">
        <f t="shared" si="364"/>
        <v>0</v>
      </c>
      <c r="T1037" s="4" t="str">
        <f t="shared" si="378"/>
        <v>J=</v>
      </c>
      <c r="U1037" s="29">
        <f t="shared" si="379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2">
        <f t="shared" ref="A1038:A1101" si="383">WORKDAY(A1037,1,X$160:X$483)</f>
        <v>46111</v>
      </c>
      <c r="B1038" s="83" t="str">
        <f t="shared" ca="1" si="365"/>
        <v>n.d</v>
      </c>
      <c r="C1038" s="14">
        <f t="shared" si="366"/>
        <v>1000</v>
      </c>
      <c r="D1038" s="58">
        <f t="shared" si="381"/>
        <v>46106</v>
      </c>
      <c r="E1038" s="56">
        <f ca="1">IF(D1038&lt;$B$1,VLOOKUP(D1038,[1]DI!$A$4:$B$15000,2,FALSE),0)</f>
        <v>0</v>
      </c>
      <c r="F1038" s="14">
        <f t="shared" ca="1" si="367"/>
        <v>1</v>
      </c>
      <c r="G1038" s="85">
        <f t="shared" ca="1" si="368"/>
        <v>1.4560015972313201</v>
      </c>
      <c r="H1038" s="85">
        <f t="shared" ca="1" si="369"/>
        <v>1.4560015972313201</v>
      </c>
      <c r="I1038" s="14">
        <f t="shared" ca="1" si="370"/>
        <v>1</v>
      </c>
      <c r="J1038" s="13">
        <f t="shared" si="382"/>
        <v>2.75E-2</v>
      </c>
      <c r="K1038" s="29">
        <f t="shared" si="371"/>
        <v>46104</v>
      </c>
      <c r="L1038" s="2">
        <f t="shared" si="372"/>
        <v>5</v>
      </c>
      <c r="M1038" s="17">
        <f t="shared" si="373"/>
        <v>5</v>
      </c>
      <c r="N1038" s="12">
        <f t="shared" si="374"/>
        <v>1.000538412</v>
      </c>
      <c r="O1038" s="12">
        <f t="shared" ca="1" si="375"/>
        <v>1.000538412</v>
      </c>
      <c r="P1038" s="17">
        <f t="shared" si="376"/>
        <v>0</v>
      </c>
      <c r="Q1038" s="14">
        <f t="shared" ca="1" si="377"/>
        <v>0.538412</v>
      </c>
      <c r="R1038" s="20">
        <f t="shared" si="380"/>
        <v>0</v>
      </c>
      <c r="S1038" s="14">
        <f t="shared" ref="S1038:S1101" si="384">IF(P1038&gt;0,TRUNC(R1038*C1038,8),0)</f>
        <v>0</v>
      </c>
      <c r="T1038" s="4" t="str">
        <f t="shared" si="378"/>
        <v>J=</v>
      </c>
      <c r="U1038" s="29">
        <f t="shared" si="379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2">
        <f t="shared" si="383"/>
        <v>46112</v>
      </c>
      <c r="B1039" s="83" t="str">
        <f t="shared" ca="1" si="365"/>
        <v>n.d</v>
      </c>
      <c r="C1039" s="14">
        <f t="shared" si="366"/>
        <v>1000</v>
      </c>
      <c r="D1039" s="58">
        <f t="shared" si="381"/>
        <v>46107</v>
      </c>
      <c r="E1039" s="56">
        <f ca="1">IF(D1039&lt;$B$1,VLOOKUP(D1039,[1]DI!$A$4:$B$15000,2,FALSE),0)</f>
        <v>0</v>
      </c>
      <c r="F1039" s="14">
        <f t="shared" ca="1" si="367"/>
        <v>1</v>
      </c>
      <c r="G1039" s="85">
        <f t="shared" ca="1" si="368"/>
        <v>1.4560015972313201</v>
      </c>
      <c r="H1039" s="85">
        <f t="shared" ca="1" si="369"/>
        <v>1.4560015972313201</v>
      </c>
      <c r="I1039" s="14">
        <f t="shared" ca="1" si="370"/>
        <v>1</v>
      </c>
      <c r="J1039" s="13">
        <f t="shared" si="382"/>
        <v>2.75E-2</v>
      </c>
      <c r="K1039" s="29">
        <f t="shared" si="371"/>
        <v>46104</v>
      </c>
      <c r="L1039" s="2">
        <f t="shared" si="372"/>
        <v>6</v>
      </c>
      <c r="M1039" s="17">
        <f t="shared" si="373"/>
        <v>6</v>
      </c>
      <c r="N1039" s="12">
        <f t="shared" si="374"/>
        <v>1.0006461289999999</v>
      </c>
      <c r="O1039" s="12">
        <f t="shared" ca="1" si="375"/>
        <v>1.0006461289999999</v>
      </c>
      <c r="P1039" s="17">
        <f t="shared" si="376"/>
        <v>0</v>
      </c>
      <c r="Q1039" s="14">
        <f t="shared" ca="1" si="377"/>
        <v>0.64612899000000001</v>
      </c>
      <c r="R1039" s="20">
        <f t="shared" si="380"/>
        <v>0</v>
      </c>
      <c r="S1039" s="14">
        <f t="shared" si="384"/>
        <v>0</v>
      </c>
      <c r="T1039" s="4" t="str">
        <f t="shared" si="378"/>
        <v>J=</v>
      </c>
      <c r="U1039" s="29">
        <f t="shared" si="379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2">
        <f t="shared" si="383"/>
        <v>46113</v>
      </c>
      <c r="B1040" s="83" t="str">
        <f t="shared" ca="1" si="365"/>
        <v>n.d</v>
      </c>
      <c r="C1040" s="14">
        <f t="shared" si="366"/>
        <v>1000</v>
      </c>
      <c r="D1040" s="58">
        <f t="shared" si="381"/>
        <v>46108</v>
      </c>
      <c r="E1040" s="56">
        <f ca="1">IF(D1040&lt;$B$1,VLOOKUP(D1040,[1]DI!$A$4:$B$15000,2,FALSE),0)</f>
        <v>0</v>
      </c>
      <c r="F1040" s="14">
        <f t="shared" ca="1" si="367"/>
        <v>1</v>
      </c>
      <c r="G1040" s="85">
        <f t="shared" ca="1" si="368"/>
        <v>1.4560015972313201</v>
      </c>
      <c r="H1040" s="85">
        <f t="shared" ca="1" si="369"/>
        <v>1.4560015972313201</v>
      </c>
      <c r="I1040" s="14">
        <f t="shared" ca="1" si="370"/>
        <v>1</v>
      </c>
      <c r="J1040" s="13">
        <f t="shared" si="382"/>
        <v>2.75E-2</v>
      </c>
      <c r="K1040" s="29">
        <f t="shared" si="371"/>
        <v>46104</v>
      </c>
      <c r="L1040" s="2">
        <f t="shared" si="372"/>
        <v>7</v>
      </c>
      <c r="M1040" s="17">
        <f t="shared" si="373"/>
        <v>7</v>
      </c>
      <c r="N1040" s="12">
        <f t="shared" si="374"/>
        <v>1.0007538579999999</v>
      </c>
      <c r="O1040" s="12">
        <f t="shared" ca="1" si="375"/>
        <v>1.0007538579999999</v>
      </c>
      <c r="P1040" s="17">
        <f t="shared" si="376"/>
        <v>0</v>
      </c>
      <c r="Q1040" s="14">
        <f t="shared" ca="1" si="377"/>
        <v>0.75385798999999998</v>
      </c>
      <c r="R1040" s="20">
        <f t="shared" si="380"/>
        <v>0</v>
      </c>
      <c r="S1040" s="14">
        <f t="shared" si="384"/>
        <v>0</v>
      </c>
      <c r="T1040" s="4" t="str">
        <f t="shared" si="378"/>
        <v>J=</v>
      </c>
      <c r="U1040" s="29">
        <f t="shared" si="379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2">
        <f t="shared" si="383"/>
        <v>46114</v>
      </c>
      <c r="B1041" s="83" t="str">
        <f t="shared" ca="1" si="365"/>
        <v>n.d</v>
      </c>
      <c r="C1041" s="14">
        <f t="shared" si="366"/>
        <v>1000</v>
      </c>
      <c r="D1041" s="58">
        <f t="shared" si="381"/>
        <v>46111</v>
      </c>
      <c r="E1041" s="56">
        <f ca="1">IF(D1041&lt;$B$1,VLOOKUP(D1041,[1]DI!$A$4:$B$15000,2,FALSE),0)</f>
        <v>0</v>
      </c>
      <c r="F1041" s="14">
        <f t="shared" ca="1" si="367"/>
        <v>1</v>
      </c>
      <c r="G1041" s="85">
        <f t="shared" ca="1" si="368"/>
        <v>1.4560015972313201</v>
      </c>
      <c r="H1041" s="85">
        <f t="shared" ca="1" si="369"/>
        <v>1.4560015972313201</v>
      </c>
      <c r="I1041" s="14">
        <f t="shared" ca="1" si="370"/>
        <v>1</v>
      </c>
      <c r="J1041" s="13">
        <f t="shared" si="382"/>
        <v>2.75E-2</v>
      </c>
      <c r="K1041" s="29">
        <f t="shared" si="371"/>
        <v>46104</v>
      </c>
      <c r="L1041" s="2">
        <f t="shared" si="372"/>
        <v>8</v>
      </c>
      <c r="M1041" s="17">
        <f t="shared" si="373"/>
        <v>8</v>
      </c>
      <c r="N1041" s="12">
        <f t="shared" si="374"/>
        <v>1.000861598</v>
      </c>
      <c r="O1041" s="12">
        <f t="shared" ca="1" si="375"/>
        <v>1.000861598</v>
      </c>
      <c r="P1041" s="17">
        <f t="shared" si="376"/>
        <v>0</v>
      </c>
      <c r="Q1041" s="14">
        <f t="shared" ca="1" si="377"/>
        <v>0.86159799000000004</v>
      </c>
      <c r="R1041" s="20">
        <f t="shared" si="380"/>
        <v>0</v>
      </c>
      <c r="S1041" s="14">
        <f t="shared" si="384"/>
        <v>0</v>
      </c>
      <c r="T1041" s="4" t="str">
        <f t="shared" si="378"/>
        <v>J=</v>
      </c>
      <c r="U1041" s="29">
        <f t="shared" si="379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2">
        <f t="shared" si="383"/>
        <v>46118</v>
      </c>
      <c r="B1042" s="83" t="str">
        <f t="shared" ca="1" si="365"/>
        <v>n.d</v>
      </c>
      <c r="C1042" s="14">
        <f t="shared" si="366"/>
        <v>1000</v>
      </c>
      <c r="D1042" s="58">
        <f t="shared" si="381"/>
        <v>46112</v>
      </c>
      <c r="E1042" s="56">
        <f ca="1">IF(D1042&lt;$B$1,VLOOKUP(D1042,[1]DI!$A$4:$B$15000,2,FALSE),0)</f>
        <v>0</v>
      </c>
      <c r="F1042" s="14">
        <f t="shared" ca="1" si="367"/>
        <v>1</v>
      </c>
      <c r="G1042" s="85">
        <f t="shared" ca="1" si="368"/>
        <v>1.4560015972313201</v>
      </c>
      <c r="H1042" s="85">
        <f t="shared" ca="1" si="369"/>
        <v>1.4560015972313201</v>
      </c>
      <c r="I1042" s="14">
        <f t="shared" ca="1" si="370"/>
        <v>1</v>
      </c>
      <c r="J1042" s="13">
        <f t="shared" si="382"/>
        <v>2.75E-2</v>
      </c>
      <c r="K1042" s="29">
        <f t="shared" si="371"/>
        <v>46104</v>
      </c>
      <c r="L1042" s="2">
        <f t="shared" si="372"/>
        <v>9</v>
      </c>
      <c r="M1042" s="17">
        <f t="shared" si="373"/>
        <v>9</v>
      </c>
      <c r="N1042" s="12">
        <f t="shared" si="374"/>
        <v>1.0009693500000001</v>
      </c>
      <c r="O1042" s="12">
        <f t="shared" ca="1" si="375"/>
        <v>1.0009693500000001</v>
      </c>
      <c r="P1042" s="17">
        <f t="shared" si="376"/>
        <v>0</v>
      </c>
      <c r="Q1042" s="14">
        <f t="shared" ca="1" si="377"/>
        <v>0.96935000000000004</v>
      </c>
      <c r="R1042" s="20">
        <f t="shared" si="380"/>
        <v>0</v>
      </c>
      <c r="S1042" s="14">
        <f t="shared" si="384"/>
        <v>0</v>
      </c>
      <c r="T1042" s="4" t="str">
        <f t="shared" si="378"/>
        <v>J=</v>
      </c>
      <c r="U1042" s="29">
        <f t="shared" si="379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2">
        <f t="shared" si="383"/>
        <v>46119</v>
      </c>
      <c r="B1043" s="83" t="str">
        <f t="shared" ca="1" si="365"/>
        <v>n.d</v>
      </c>
      <c r="C1043" s="14">
        <f t="shared" si="366"/>
        <v>1000</v>
      </c>
      <c r="D1043" s="58">
        <f t="shared" si="381"/>
        <v>46113</v>
      </c>
      <c r="E1043" s="56">
        <f ca="1">IF(D1043&lt;$B$1,VLOOKUP(D1043,[1]DI!$A$4:$B$15000,2,FALSE),0)</f>
        <v>0</v>
      </c>
      <c r="F1043" s="14">
        <f t="shared" ca="1" si="367"/>
        <v>1</v>
      </c>
      <c r="G1043" s="85">
        <f t="shared" ca="1" si="368"/>
        <v>1.4560015972313201</v>
      </c>
      <c r="H1043" s="85">
        <f t="shared" ca="1" si="369"/>
        <v>1.4560015972313201</v>
      </c>
      <c r="I1043" s="14">
        <f t="shared" ca="1" si="370"/>
        <v>1</v>
      </c>
      <c r="J1043" s="13">
        <f t="shared" si="382"/>
        <v>2.75E-2</v>
      </c>
      <c r="K1043" s="29">
        <f t="shared" si="371"/>
        <v>46104</v>
      </c>
      <c r="L1043" s="2">
        <f t="shared" si="372"/>
        <v>10</v>
      </c>
      <c r="M1043" s="17">
        <f t="shared" si="373"/>
        <v>10</v>
      </c>
      <c r="N1043" s="12">
        <f t="shared" si="374"/>
        <v>1.0010771140000001</v>
      </c>
      <c r="O1043" s="12">
        <f t="shared" ca="1" si="375"/>
        <v>1.0010771140000001</v>
      </c>
      <c r="P1043" s="17">
        <f t="shared" si="376"/>
        <v>0</v>
      </c>
      <c r="Q1043" s="14">
        <f t="shared" ca="1" si="377"/>
        <v>1.0771139999999999</v>
      </c>
      <c r="R1043" s="20">
        <f t="shared" si="380"/>
        <v>0</v>
      </c>
      <c r="S1043" s="14">
        <f t="shared" si="384"/>
        <v>0</v>
      </c>
      <c r="T1043" s="4" t="str">
        <f t="shared" si="378"/>
        <v>J=</v>
      </c>
      <c r="U1043" s="29">
        <f t="shared" si="379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2">
        <f t="shared" si="383"/>
        <v>46120</v>
      </c>
      <c r="B1044" s="83" t="str">
        <f t="shared" ca="1" si="365"/>
        <v>n.d</v>
      </c>
      <c r="C1044" s="14">
        <f t="shared" si="366"/>
        <v>1000</v>
      </c>
      <c r="D1044" s="58">
        <f t="shared" si="381"/>
        <v>46114</v>
      </c>
      <c r="E1044" s="56">
        <f ca="1">IF(D1044&lt;$B$1,VLOOKUP(D1044,[1]DI!$A$4:$B$15000,2,FALSE),0)</f>
        <v>0</v>
      </c>
      <c r="F1044" s="14">
        <f t="shared" ca="1" si="367"/>
        <v>1</v>
      </c>
      <c r="G1044" s="85">
        <f t="shared" ca="1" si="368"/>
        <v>1.4560015972313201</v>
      </c>
      <c r="H1044" s="85">
        <f t="shared" ca="1" si="369"/>
        <v>1.4560015972313201</v>
      </c>
      <c r="I1044" s="14">
        <f t="shared" ca="1" si="370"/>
        <v>1</v>
      </c>
      <c r="J1044" s="13">
        <f t="shared" si="382"/>
        <v>2.75E-2</v>
      </c>
      <c r="K1044" s="29">
        <f t="shared" si="371"/>
        <v>46104</v>
      </c>
      <c r="L1044" s="2">
        <f t="shared" si="372"/>
        <v>11</v>
      </c>
      <c r="M1044" s="17">
        <f t="shared" si="373"/>
        <v>11</v>
      </c>
      <c r="N1044" s="12">
        <f t="shared" si="374"/>
        <v>1.0011848889999999</v>
      </c>
      <c r="O1044" s="12">
        <f t="shared" ca="1" si="375"/>
        <v>1.0011848889999999</v>
      </c>
      <c r="P1044" s="17">
        <f t="shared" si="376"/>
        <v>0</v>
      </c>
      <c r="Q1044" s="14">
        <f t="shared" ca="1" si="377"/>
        <v>1.1848889899999999</v>
      </c>
      <c r="R1044" s="20">
        <f t="shared" si="380"/>
        <v>0</v>
      </c>
      <c r="S1044" s="14">
        <f t="shared" si="384"/>
        <v>0</v>
      </c>
      <c r="T1044" s="4" t="str">
        <f t="shared" si="378"/>
        <v>J=</v>
      </c>
      <c r="U1044" s="29">
        <f t="shared" si="379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2">
        <f t="shared" si="383"/>
        <v>46121</v>
      </c>
      <c r="B1045" s="83" t="str">
        <f t="shared" ca="1" si="365"/>
        <v>n.d</v>
      </c>
      <c r="C1045" s="14">
        <f t="shared" si="366"/>
        <v>1000</v>
      </c>
      <c r="D1045" s="58">
        <f t="shared" si="381"/>
        <v>46118</v>
      </c>
      <c r="E1045" s="56">
        <f ca="1">IF(D1045&lt;$B$1,VLOOKUP(D1045,[1]DI!$A$4:$B$15000,2,FALSE),0)</f>
        <v>0</v>
      </c>
      <c r="F1045" s="14">
        <f t="shared" ca="1" si="367"/>
        <v>1</v>
      </c>
      <c r="G1045" s="85">
        <f t="shared" ca="1" si="368"/>
        <v>1.4560015972313201</v>
      </c>
      <c r="H1045" s="85">
        <f t="shared" ca="1" si="369"/>
        <v>1.4560015972313201</v>
      </c>
      <c r="I1045" s="14">
        <f t="shared" ca="1" si="370"/>
        <v>1</v>
      </c>
      <c r="J1045" s="13">
        <f t="shared" si="382"/>
        <v>2.75E-2</v>
      </c>
      <c r="K1045" s="29">
        <f t="shared" si="371"/>
        <v>46104</v>
      </c>
      <c r="L1045" s="2">
        <f t="shared" si="372"/>
        <v>12</v>
      </c>
      <c r="M1045" s="17">
        <f t="shared" si="373"/>
        <v>12</v>
      </c>
      <c r="N1045" s="12">
        <f t="shared" si="374"/>
        <v>1.001292676</v>
      </c>
      <c r="O1045" s="12">
        <f t="shared" ca="1" si="375"/>
        <v>1.001292676</v>
      </c>
      <c r="P1045" s="17">
        <f t="shared" si="376"/>
        <v>0</v>
      </c>
      <c r="Q1045" s="14">
        <f t="shared" ca="1" si="377"/>
        <v>1.2926759999999999</v>
      </c>
      <c r="R1045" s="20">
        <f t="shared" si="380"/>
        <v>0</v>
      </c>
      <c r="S1045" s="14">
        <f t="shared" si="384"/>
        <v>0</v>
      </c>
      <c r="T1045" s="4" t="str">
        <f t="shared" si="378"/>
        <v>J=</v>
      </c>
      <c r="U1045" s="29">
        <f t="shared" si="379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2">
        <f t="shared" si="383"/>
        <v>46122</v>
      </c>
      <c r="B1046" s="83" t="str">
        <f t="shared" ca="1" si="365"/>
        <v>n.d</v>
      </c>
      <c r="C1046" s="14">
        <f t="shared" si="366"/>
        <v>1000</v>
      </c>
      <c r="D1046" s="58">
        <f t="shared" si="381"/>
        <v>46119</v>
      </c>
      <c r="E1046" s="56">
        <f ca="1">IF(D1046&lt;$B$1,VLOOKUP(D1046,[1]DI!$A$4:$B$15000,2,FALSE),0)</f>
        <v>0</v>
      </c>
      <c r="F1046" s="14">
        <f t="shared" ca="1" si="367"/>
        <v>1</v>
      </c>
      <c r="G1046" s="85">
        <f t="shared" ca="1" si="368"/>
        <v>1.4560015972313201</v>
      </c>
      <c r="H1046" s="85">
        <f t="shared" ca="1" si="369"/>
        <v>1.4560015972313201</v>
      </c>
      <c r="I1046" s="14">
        <f t="shared" ca="1" si="370"/>
        <v>1</v>
      </c>
      <c r="J1046" s="13">
        <f t="shared" si="382"/>
        <v>2.75E-2</v>
      </c>
      <c r="K1046" s="29">
        <f t="shared" si="371"/>
        <v>46104</v>
      </c>
      <c r="L1046" s="2">
        <f t="shared" si="372"/>
        <v>13</v>
      </c>
      <c r="M1046" s="17">
        <f t="shared" si="373"/>
        <v>13</v>
      </c>
      <c r="N1046" s="12">
        <f t="shared" si="374"/>
        <v>1.001400474</v>
      </c>
      <c r="O1046" s="12">
        <f t="shared" ca="1" si="375"/>
        <v>1.001400474</v>
      </c>
      <c r="P1046" s="17">
        <f t="shared" si="376"/>
        <v>0</v>
      </c>
      <c r="Q1046" s="14">
        <f t="shared" ca="1" si="377"/>
        <v>1.4004739900000001</v>
      </c>
      <c r="R1046" s="20">
        <f t="shared" si="380"/>
        <v>0</v>
      </c>
      <c r="S1046" s="14">
        <f t="shared" si="384"/>
        <v>0</v>
      </c>
      <c r="T1046" s="4" t="str">
        <f t="shared" si="378"/>
        <v>J=</v>
      </c>
      <c r="U1046" s="29">
        <f t="shared" si="379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2">
        <f t="shared" si="383"/>
        <v>46125</v>
      </c>
      <c r="B1047" s="83" t="str">
        <f t="shared" ca="1" si="365"/>
        <v>n.d</v>
      </c>
      <c r="C1047" s="14">
        <f t="shared" si="366"/>
        <v>1000</v>
      </c>
      <c r="D1047" s="58">
        <f t="shared" si="381"/>
        <v>46120</v>
      </c>
      <c r="E1047" s="56">
        <f ca="1">IF(D1047&lt;$B$1,VLOOKUP(D1047,[1]DI!$A$4:$B$15000,2,FALSE),0)</f>
        <v>0</v>
      </c>
      <c r="F1047" s="14">
        <f t="shared" ca="1" si="367"/>
        <v>1</v>
      </c>
      <c r="G1047" s="85">
        <f t="shared" ca="1" si="368"/>
        <v>1.4560015972313201</v>
      </c>
      <c r="H1047" s="85">
        <f t="shared" ca="1" si="369"/>
        <v>1.4560015972313201</v>
      </c>
      <c r="I1047" s="14">
        <f t="shared" ca="1" si="370"/>
        <v>1</v>
      </c>
      <c r="J1047" s="13">
        <f t="shared" si="382"/>
        <v>2.75E-2</v>
      </c>
      <c r="K1047" s="29">
        <f t="shared" si="371"/>
        <v>46104</v>
      </c>
      <c r="L1047" s="2">
        <f t="shared" si="372"/>
        <v>14</v>
      </c>
      <c r="M1047" s="17">
        <f t="shared" si="373"/>
        <v>14</v>
      </c>
      <c r="N1047" s="12">
        <f t="shared" si="374"/>
        <v>1.0015082850000001</v>
      </c>
      <c r="O1047" s="12">
        <f t="shared" ca="1" si="375"/>
        <v>1.0015082850000001</v>
      </c>
      <c r="P1047" s="17">
        <f t="shared" si="376"/>
        <v>0</v>
      </c>
      <c r="Q1047" s="14">
        <f t="shared" ca="1" si="377"/>
        <v>1.5082850000000001</v>
      </c>
      <c r="R1047" s="20">
        <f t="shared" si="380"/>
        <v>0</v>
      </c>
      <c r="S1047" s="14">
        <f t="shared" si="384"/>
        <v>0</v>
      </c>
      <c r="T1047" s="4" t="str">
        <f t="shared" si="378"/>
        <v>J=</v>
      </c>
      <c r="U1047" s="29">
        <f t="shared" si="379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2">
        <f t="shared" si="383"/>
        <v>46126</v>
      </c>
      <c r="B1048" s="83" t="str">
        <f t="shared" ca="1" si="365"/>
        <v>n.d</v>
      </c>
      <c r="C1048" s="14">
        <f t="shared" si="366"/>
        <v>1000</v>
      </c>
      <c r="D1048" s="58">
        <f t="shared" si="381"/>
        <v>46121</v>
      </c>
      <c r="E1048" s="56">
        <f ca="1">IF(D1048&lt;$B$1,VLOOKUP(D1048,[1]DI!$A$4:$B$15000,2,FALSE),0)</f>
        <v>0</v>
      </c>
      <c r="F1048" s="14">
        <f t="shared" ca="1" si="367"/>
        <v>1</v>
      </c>
      <c r="G1048" s="85">
        <f t="shared" ca="1" si="368"/>
        <v>1.4560015972313201</v>
      </c>
      <c r="H1048" s="85">
        <f t="shared" ca="1" si="369"/>
        <v>1.4560015972313201</v>
      </c>
      <c r="I1048" s="14">
        <f t="shared" ca="1" si="370"/>
        <v>1</v>
      </c>
      <c r="J1048" s="13">
        <f t="shared" si="382"/>
        <v>2.75E-2</v>
      </c>
      <c r="K1048" s="29">
        <f t="shared" si="371"/>
        <v>46104</v>
      </c>
      <c r="L1048" s="2">
        <f t="shared" si="372"/>
        <v>15</v>
      </c>
      <c r="M1048" s="17">
        <f t="shared" si="373"/>
        <v>15</v>
      </c>
      <c r="N1048" s="12">
        <f t="shared" si="374"/>
        <v>1.001616106</v>
      </c>
      <c r="O1048" s="12">
        <f t="shared" ca="1" si="375"/>
        <v>1.001616106</v>
      </c>
      <c r="P1048" s="17">
        <f t="shared" si="376"/>
        <v>0</v>
      </c>
      <c r="Q1048" s="14">
        <f t="shared" ca="1" si="377"/>
        <v>1.6161059900000001</v>
      </c>
      <c r="R1048" s="20">
        <f t="shared" si="380"/>
        <v>0</v>
      </c>
      <c r="S1048" s="14">
        <f t="shared" si="384"/>
        <v>0</v>
      </c>
      <c r="T1048" s="4" t="str">
        <f t="shared" si="378"/>
        <v>J=</v>
      </c>
      <c r="U1048" s="29">
        <f t="shared" si="379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2">
        <f t="shared" si="383"/>
        <v>46127</v>
      </c>
      <c r="B1049" s="83" t="str">
        <f t="shared" ca="1" si="365"/>
        <v>n.d</v>
      </c>
      <c r="C1049" s="14">
        <f t="shared" si="366"/>
        <v>1000</v>
      </c>
      <c r="D1049" s="58">
        <f t="shared" si="381"/>
        <v>46122</v>
      </c>
      <c r="E1049" s="56">
        <f ca="1">IF(D1049&lt;$B$1,VLOOKUP(D1049,[1]DI!$A$4:$B$15000,2,FALSE),0)</f>
        <v>0</v>
      </c>
      <c r="F1049" s="14">
        <f t="shared" ca="1" si="367"/>
        <v>1</v>
      </c>
      <c r="G1049" s="85">
        <f t="shared" ca="1" si="368"/>
        <v>1.4560015972313201</v>
      </c>
      <c r="H1049" s="85">
        <f t="shared" ca="1" si="369"/>
        <v>1.4560015972313201</v>
      </c>
      <c r="I1049" s="14">
        <f t="shared" ca="1" si="370"/>
        <v>1</v>
      </c>
      <c r="J1049" s="13">
        <f t="shared" si="382"/>
        <v>2.75E-2</v>
      </c>
      <c r="K1049" s="29">
        <f t="shared" si="371"/>
        <v>46104</v>
      </c>
      <c r="L1049" s="2">
        <f t="shared" si="372"/>
        <v>16</v>
      </c>
      <c r="M1049" s="17">
        <f t="shared" si="373"/>
        <v>16</v>
      </c>
      <c r="N1049" s="12">
        <f t="shared" si="374"/>
        <v>1.0017239389999999</v>
      </c>
      <c r="O1049" s="12">
        <f t="shared" ca="1" si="375"/>
        <v>1.0017239389999999</v>
      </c>
      <c r="P1049" s="17">
        <f t="shared" si="376"/>
        <v>0</v>
      </c>
      <c r="Q1049" s="14">
        <f t="shared" ca="1" si="377"/>
        <v>1.7239389899999999</v>
      </c>
      <c r="R1049" s="20">
        <f t="shared" si="380"/>
        <v>0</v>
      </c>
      <c r="S1049" s="14">
        <f t="shared" si="384"/>
        <v>0</v>
      </c>
      <c r="T1049" s="4" t="str">
        <f t="shared" si="378"/>
        <v>J=</v>
      </c>
      <c r="U1049" s="29">
        <f t="shared" si="379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2">
        <f t="shared" si="383"/>
        <v>46128</v>
      </c>
      <c r="B1050" s="83" t="str">
        <f t="shared" ca="1" si="365"/>
        <v>n.d</v>
      </c>
      <c r="C1050" s="14">
        <f t="shared" si="366"/>
        <v>1000</v>
      </c>
      <c r="D1050" s="58">
        <f t="shared" si="381"/>
        <v>46125</v>
      </c>
      <c r="E1050" s="56">
        <f ca="1">IF(D1050&lt;$B$1,VLOOKUP(D1050,[1]DI!$A$4:$B$15000,2,FALSE),0)</f>
        <v>0</v>
      </c>
      <c r="F1050" s="14">
        <f t="shared" ca="1" si="367"/>
        <v>1</v>
      </c>
      <c r="G1050" s="85">
        <f t="shared" ca="1" si="368"/>
        <v>1.4560015972313201</v>
      </c>
      <c r="H1050" s="85">
        <f t="shared" ca="1" si="369"/>
        <v>1.4560015972313201</v>
      </c>
      <c r="I1050" s="14">
        <f t="shared" ca="1" si="370"/>
        <v>1</v>
      </c>
      <c r="J1050" s="13">
        <f t="shared" si="382"/>
        <v>2.75E-2</v>
      </c>
      <c r="K1050" s="29">
        <f t="shared" si="371"/>
        <v>46104</v>
      </c>
      <c r="L1050" s="2">
        <f t="shared" si="372"/>
        <v>17</v>
      </c>
      <c r="M1050" s="17">
        <f t="shared" si="373"/>
        <v>17</v>
      </c>
      <c r="N1050" s="12">
        <f t="shared" si="374"/>
        <v>1.0018317839999999</v>
      </c>
      <c r="O1050" s="12">
        <f t="shared" ca="1" si="375"/>
        <v>1.0018317839999999</v>
      </c>
      <c r="P1050" s="17">
        <f t="shared" si="376"/>
        <v>0</v>
      </c>
      <c r="Q1050" s="14">
        <f t="shared" ca="1" si="377"/>
        <v>1.8317839899999999</v>
      </c>
      <c r="R1050" s="20">
        <f t="shared" si="380"/>
        <v>0</v>
      </c>
      <c r="S1050" s="14">
        <f t="shared" si="384"/>
        <v>0</v>
      </c>
      <c r="T1050" s="4" t="str">
        <f t="shared" si="378"/>
        <v>J=</v>
      </c>
      <c r="U1050" s="29">
        <f t="shared" si="379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2">
        <f t="shared" si="383"/>
        <v>46129</v>
      </c>
      <c r="B1051" s="83" t="str">
        <f t="shared" ca="1" si="365"/>
        <v>n.d</v>
      </c>
      <c r="C1051" s="14">
        <f t="shared" si="366"/>
        <v>1000</v>
      </c>
      <c r="D1051" s="58">
        <f t="shared" si="381"/>
        <v>46126</v>
      </c>
      <c r="E1051" s="56">
        <f ca="1">IF(D1051&lt;$B$1,VLOOKUP(D1051,[1]DI!$A$4:$B$15000,2,FALSE),0)</f>
        <v>0</v>
      </c>
      <c r="F1051" s="14">
        <f t="shared" ca="1" si="367"/>
        <v>1</v>
      </c>
      <c r="G1051" s="85">
        <f t="shared" ca="1" si="368"/>
        <v>1.4560015972313201</v>
      </c>
      <c r="H1051" s="85">
        <f t="shared" ca="1" si="369"/>
        <v>1.4560015972313201</v>
      </c>
      <c r="I1051" s="14">
        <f t="shared" ca="1" si="370"/>
        <v>1</v>
      </c>
      <c r="J1051" s="13">
        <f t="shared" si="382"/>
        <v>2.75E-2</v>
      </c>
      <c r="K1051" s="29">
        <f t="shared" si="371"/>
        <v>46104</v>
      </c>
      <c r="L1051" s="2">
        <f t="shared" si="372"/>
        <v>18</v>
      </c>
      <c r="M1051" s="17">
        <f t="shared" si="373"/>
        <v>18</v>
      </c>
      <c r="N1051" s="12">
        <f t="shared" si="374"/>
        <v>1.0019396410000001</v>
      </c>
      <c r="O1051" s="12">
        <f t="shared" ca="1" si="375"/>
        <v>1.0019396410000001</v>
      </c>
      <c r="P1051" s="17">
        <f t="shared" si="376"/>
        <v>0</v>
      </c>
      <c r="Q1051" s="14">
        <f t="shared" ca="1" si="377"/>
        <v>1.9396409999999999</v>
      </c>
      <c r="R1051" s="20">
        <f t="shared" si="380"/>
        <v>0</v>
      </c>
      <c r="S1051" s="14">
        <f t="shared" si="384"/>
        <v>0</v>
      </c>
      <c r="T1051" s="4" t="str">
        <f t="shared" si="378"/>
        <v>J=</v>
      </c>
      <c r="U1051" s="29">
        <f t="shared" si="379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2">
        <f t="shared" si="383"/>
        <v>46132</v>
      </c>
      <c r="B1052" s="83" t="str">
        <f t="shared" ca="1" si="365"/>
        <v>n.d</v>
      </c>
      <c r="C1052" s="14">
        <f t="shared" si="366"/>
        <v>1000</v>
      </c>
      <c r="D1052" s="58">
        <f t="shared" si="381"/>
        <v>46127</v>
      </c>
      <c r="E1052" s="56">
        <f ca="1">IF(D1052&lt;$B$1,VLOOKUP(D1052,[1]DI!$A$4:$B$15000,2,FALSE),0)</f>
        <v>0</v>
      </c>
      <c r="F1052" s="14">
        <f t="shared" ca="1" si="367"/>
        <v>1</v>
      </c>
      <c r="G1052" s="85">
        <f t="shared" ca="1" si="368"/>
        <v>1.4560015972313201</v>
      </c>
      <c r="H1052" s="85">
        <f t="shared" ca="1" si="369"/>
        <v>1.4560015972313201</v>
      </c>
      <c r="I1052" s="14">
        <f t="shared" ca="1" si="370"/>
        <v>1</v>
      </c>
      <c r="J1052" s="13">
        <f t="shared" si="382"/>
        <v>2.75E-2</v>
      </c>
      <c r="K1052" s="29">
        <f t="shared" si="371"/>
        <v>46104</v>
      </c>
      <c r="L1052" s="2">
        <f t="shared" si="372"/>
        <v>19</v>
      </c>
      <c r="M1052" s="17">
        <f t="shared" si="373"/>
        <v>19</v>
      </c>
      <c r="N1052" s="12">
        <f t="shared" si="374"/>
        <v>1.0020475090000001</v>
      </c>
      <c r="O1052" s="12">
        <f t="shared" ca="1" si="375"/>
        <v>1.0020475090000001</v>
      </c>
      <c r="P1052" s="17">
        <f t="shared" si="376"/>
        <v>0</v>
      </c>
      <c r="Q1052" s="14">
        <f t="shared" ca="1" si="377"/>
        <v>2.0475089999999998</v>
      </c>
      <c r="R1052" s="20">
        <f t="shared" si="380"/>
        <v>0</v>
      </c>
      <c r="S1052" s="14">
        <f t="shared" si="384"/>
        <v>0</v>
      </c>
      <c r="T1052" s="4" t="str">
        <f t="shared" si="378"/>
        <v>J=</v>
      </c>
      <c r="U1052" s="29">
        <f t="shared" si="379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2">
        <f t="shared" si="383"/>
        <v>46134</v>
      </c>
      <c r="B1053" s="83" t="str">
        <f t="shared" ca="1" si="365"/>
        <v>n.d</v>
      </c>
      <c r="C1053" s="14">
        <f t="shared" si="366"/>
        <v>1000</v>
      </c>
      <c r="D1053" s="58">
        <f t="shared" si="381"/>
        <v>46128</v>
      </c>
      <c r="E1053" s="56">
        <f ca="1">IF(D1053&lt;$B$1,VLOOKUP(D1053,[1]DI!$A$4:$B$15000,2,FALSE),0)</f>
        <v>0</v>
      </c>
      <c r="F1053" s="14">
        <f t="shared" ca="1" si="367"/>
        <v>1</v>
      </c>
      <c r="G1053" s="85">
        <f t="shared" ca="1" si="368"/>
        <v>1.4560015972313201</v>
      </c>
      <c r="H1053" s="85">
        <f t="shared" ca="1" si="369"/>
        <v>1.4560015972313201</v>
      </c>
      <c r="I1053" s="14">
        <f t="shared" ca="1" si="370"/>
        <v>1</v>
      </c>
      <c r="J1053" s="13">
        <f t="shared" si="382"/>
        <v>2.75E-2</v>
      </c>
      <c r="K1053" s="29">
        <f t="shared" si="371"/>
        <v>46104</v>
      </c>
      <c r="L1053" s="2">
        <f t="shared" si="372"/>
        <v>20</v>
      </c>
      <c r="M1053" s="17">
        <f t="shared" si="373"/>
        <v>20</v>
      </c>
      <c r="N1053" s="12">
        <f t="shared" si="374"/>
        <v>1.002155388</v>
      </c>
      <c r="O1053" s="12">
        <f t="shared" ca="1" si="375"/>
        <v>1.002155388</v>
      </c>
      <c r="P1053" s="17">
        <f t="shared" si="376"/>
        <v>0</v>
      </c>
      <c r="Q1053" s="14">
        <f t="shared" ca="1" si="377"/>
        <v>2.1553879999999999</v>
      </c>
      <c r="R1053" s="20">
        <f t="shared" si="380"/>
        <v>0</v>
      </c>
      <c r="S1053" s="14">
        <f t="shared" si="384"/>
        <v>0</v>
      </c>
      <c r="T1053" s="4" t="str">
        <f t="shared" si="378"/>
        <v>J=</v>
      </c>
      <c r="U1053" s="29">
        <f t="shared" si="379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2">
        <f t="shared" si="383"/>
        <v>46135</v>
      </c>
      <c r="B1054" s="83" t="str">
        <f t="shared" ca="1" si="365"/>
        <v>n.d</v>
      </c>
      <c r="C1054" s="14">
        <f t="shared" si="366"/>
        <v>1000</v>
      </c>
      <c r="D1054" s="58">
        <f t="shared" si="381"/>
        <v>46129</v>
      </c>
      <c r="E1054" s="56">
        <f ca="1">IF(D1054&lt;$B$1,VLOOKUP(D1054,[1]DI!$A$4:$B$15000,2,FALSE),0)</f>
        <v>0</v>
      </c>
      <c r="F1054" s="14">
        <f t="shared" ca="1" si="367"/>
        <v>1</v>
      </c>
      <c r="G1054" s="85">
        <f t="shared" ca="1" si="368"/>
        <v>1.4560015972313201</v>
      </c>
      <c r="H1054" s="85">
        <f t="shared" ca="1" si="369"/>
        <v>1.4560015972313201</v>
      </c>
      <c r="I1054" s="14">
        <f t="shared" ca="1" si="370"/>
        <v>1</v>
      </c>
      <c r="J1054" s="13">
        <f t="shared" si="382"/>
        <v>2.75E-2</v>
      </c>
      <c r="K1054" s="29">
        <f t="shared" si="371"/>
        <v>46104</v>
      </c>
      <c r="L1054" s="2">
        <f t="shared" si="372"/>
        <v>21</v>
      </c>
      <c r="M1054" s="17">
        <f t="shared" si="373"/>
        <v>21</v>
      </c>
      <c r="N1054" s="12">
        <f t="shared" si="374"/>
        <v>1.00226328</v>
      </c>
      <c r="O1054" s="12">
        <f t="shared" ca="1" si="375"/>
        <v>1.00226328</v>
      </c>
      <c r="P1054" s="17">
        <f t="shared" si="376"/>
        <v>50</v>
      </c>
      <c r="Q1054" s="14">
        <f t="shared" ca="1" si="377"/>
        <v>2.26327999</v>
      </c>
      <c r="R1054" s="20">
        <f t="shared" si="380"/>
        <v>0</v>
      </c>
      <c r="S1054" s="14">
        <f t="shared" si="384"/>
        <v>0</v>
      </c>
      <c r="T1054" s="4" t="str">
        <f t="shared" si="378"/>
        <v>J=</v>
      </c>
      <c r="U1054" s="29">
        <f t="shared" si="379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2">
        <f t="shared" si="383"/>
        <v>46136</v>
      </c>
      <c r="B1055" s="83" t="str">
        <f t="shared" ca="1" si="365"/>
        <v>n.d</v>
      </c>
      <c r="C1055" s="14">
        <f t="shared" si="366"/>
        <v>1000</v>
      </c>
      <c r="D1055" s="58">
        <f t="shared" si="381"/>
        <v>46132</v>
      </c>
      <c r="E1055" s="56">
        <f ca="1">IF(D1055&lt;$B$1,VLOOKUP(D1055,[1]DI!$A$4:$B$15000,2,FALSE),0)</f>
        <v>0</v>
      </c>
      <c r="F1055" s="14">
        <f t="shared" ca="1" si="367"/>
        <v>1</v>
      </c>
      <c r="G1055" s="85">
        <f t="shared" ca="1" si="368"/>
        <v>1.4560015972313201</v>
      </c>
      <c r="H1055" s="85">
        <f t="shared" ca="1" si="369"/>
        <v>1.4560015972313201</v>
      </c>
      <c r="I1055" s="14">
        <f t="shared" ca="1" si="370"/>
        <v>1</v>
      </c>
      <c r="J1055" s="13">
        <f t="shared" si="382"/>
        <v>2.75E-2</v>
      </c>
      <c r="K1055" s="29">
        <f t="shared" si="371"/>
        <v>46135</v>
      </c>
      <c r="L1055" s="2">
        <f t="shared" si="372"/>
        <v>1</v>
      </c>
      <c r="M1055" s="17">
        <f t="shared" si="373"/>
        <v>1</v>
      </c>
      <c r="N1055" s="12">
        <f t="shared" si="374"/>
        <v>1.000107659</v>
      </c>
      <c r="O1055" s="12">
        <f t="shared" ca="1" si="375"/>
        <v>1.000107659</v>
      </c>
      <c r="P1055" s="17">
        <f t="shared" si="376"/>
        <v>0</v>
      </c>
      <c r="Q1055" s="14">
        <f t="shared" ca="1" si="377"/>
        <v>0.10765899</v>
      </c>
      <c r="R1055" s="20">
        <f t="shared" si="380"/>
        <v>0</v>
      </c>
      <c r="S1055" s="14">
        <f t="shared" si="384"/>
        <v>0</v>
      </c>
      <c r="T1055" s="4" t="str">
        <f t="shared" si="378"/>
        <v>J=</v>
      </c>
      <c r="U1055" s="29">
        <f t="shared" si="379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2">
        <f t="shared" si="383"/>
        <v>46139</v>
      </c>
      <c r="B1056" s="83" t="str">
        <f t="shared" ca="1" si="365"/>
        <v>n.d</v>
      </c>
      <c r="C1056" s="14">
        <f t="shared" si="366"/>
        <v>1000</v>
      </c>
      <c r="D1056" s="58">
        <f t="shared" si="381"/>
        <v>46134</v>
      </c>
      <c r="E1056" s="56">
        <f ca="1">IF(D1056&lt;$B$1,VLOOKUP(D1056,[1]DI!$A$4:$B$15000,2,FALSE),0)</f>
        <v>0</v>
      </c>
      <c r="F1056" s="14">
        <f t="shared" ca="1" si="367"/>
        <v>1</v>
      </c>
      <c r="G1056" s="85">
        <f t="shared" ca="1" si="368"/>
        <v>1.4560015972313201</v>
      </c>
      <c r="H1056" s="85">
        <f t="shared" ca="1" si="369"/>
        <v>1.4560015972313201</v>
      </c>
      <c r="I1056" s="14">
        <f t="shared" ca="1" si="370"/>
        <v>1</v>
      </c>
      <c r="J1056" s="13">
        <f t="shared" si="382"/>
        <v>2.75E-2</v>
      </c>
      <c r="K1056" s="29">
        <f t="shared" si="371"/>
        <v>46135</v>
      </c>
      <c r="L1056" s="2">
        <f t="shared" si="372"/>
        <v>2</v>
      </c>
      <c r="M1056" s="17">
        <f t="shared" si="373"/>
        <v>2</v>
      </c>
      <c r="N1056" s="12">
        <f t="shared" si="374"/>
        <v>1.0002153300000001</v>
      </c>
      <c r="O1056" s="12">
        <f t="shared" ca="1" si="375"/>
        <v>1.0002153300000001</v>
      </c>
      <c r="P1056" s="17">
        <f t="shared" si="376"/>
        <v>0</v>
      </c>
      <c r="Q1056" s="14">
        <f t="shared" ca="1" si="377"/>
        <v>0.21532999999999999</v>
      </c>
      <c r="R1056" s="20">
        <f t="shared" si="380"/>
        <v>0</v>
      </c>
      <c r="S1056" s="14">
        <f t="shared" si="384"/>
        <v>0</v>
      </c>
      <c r="T1056" s="4" t="str">
        <f t="shared" si="378"/>
        <v>J=</v>
      </c>
      <c r="U1056" s="29">
        <f t="shared" si="379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2">
        <f t="shared" si="383"/>
        <v>46140</v>
      </c>
      <c r="B1057" s="83" t="str">
        <f t="shared" ca="1" si="365"/>
        <v>n.d</v>
      </c>
      <c r="C1057" s="14">
        <f t="shared" si="366"/>
        <v>1000</v>
      </c>
      <c r="D1057" s="58">
        <f t="shared" si="381"/>
        <v>46135</v>
      </c>
      <c r="E1057" s="56">
        <f ca="1">IF(D1057&lt;$B$1,VLOOKUP(D1057,[1]DI!$A$4:$B$15000,2,FALSE),0)</f>
        <v>0</v>
      </c>
      <c r="F1057" s="14">
        <f t="shared" ca="1" si="367"/>
        <v>1</v>
      </c>
      <c r="G1057" s="85">
        <f t="shared" ca="1" si="368"/>
        <v>1.4560015972313201</v>
      </c>
      <c r="H1057" s="85">
        <f t="shared" ca="1" si="369"/>
        <v>1.4560015972313201</v>
      </c>
      <c r="I1057" s="14">
        <f t="shared" ca="1" si="370"/>
        <v>1</v>
      </c>
      <c r="J1057" s="13">
        <f t="shared" si="382"/>
        <v>2.75E-2</v>
      </c>
      <c r="K1057" s="29">
        <f t="shared" si="371"/>
        <v>46135</v>
      </c>
      <c r="L1057" s="2">
        <f t="shared" si="372"/>
        <v>3</v>
      </c>
      <c r="M1057" s="17">
        <f t="shared" si="373"/>
        <v>3</v>
      </c>
      <c r="N1057" s="12">
        <f t="shared" si="374"/>
        <v>1.000323012</v>
      </c>
      <c r="O1057" s="12">
        <f t="shared" ca="1" si="375"/>
        <v>1.000323012</v>
      </c>
      <c r="P1057" s="17">
        <f t="shared" si="376"/>
        <v>0</v>
      </c>
      <c r="Q1057" s="14">
        <f t="shared" ca="1" si="377"/>
        <v>0.32301199000000003</v>
      </c>
      <c r="R1057" s="20">
        <f t="shared" si="380"/>
        <v>0</v>
      </c>
      <c r="S1057" s="14">
        <f t="shared" si="384"/>
        <v>0</v>
      </c>
      <c r="T1057" s="4" t="str">
        <f t="shared" si="378"/>
        <v>J=</v>
      </c>
      <c r="U1057" s="29">
        <f t="shared" si="379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2">
        <f t="shared" si="383"/>
        <v>46141</v>
      </c>
      <c r="B1058" s="83" t="str">
        <f t="shared" ca="1" si="365"/>
        <v>n.d</v>
      </c>
      <c r="C1058" s="14">
        <f t="shared" si="366"/>
        <v>1000</v>
      </c>
      <c r="D1058" s="58">
        <f t="shared" si="381"/>
        <v>46136</v>
      </c>
      <c r="E1058" s="56">
        <f ca="1">IF(D1058&lt;$B$1,VLOOKUP(D1058,[1]DI!$A$4:$B$15000,2,FALSE),0)</f>
        <v>0</v>
      </c>
      <c r="F1058" s="14">
        <f t="shared" ca="1" si="367"/>
        <v>1</v>
      </c>
      <c r="G1058" s="85">
        <f t="shared" ca="1" si="368"/>
        <v>1.4560015972313201</v>
      </c>
      <c r="H1058" s="85">
        <f t="shared" ca="1" si="369"/>
        <v>1.4560015972313201</v>
      </c>
      <c r="I1058" s="14">
        <f t="shared" ca="1" si="370"/>
        <v>1</v>
      </c>
      <c r="J1058" s="13">
        <f t="shared" si="382"/>
        <v>2.75E-2</v>
      </c>
      <c r="K1058" s="29">
        <f t="shared" si="371"/>
        <v>46135</v>
      </c>
      <c r="L1058" s="2">
        <f t="shared" si="372"/>
        <v>4</v>
      </c>
      <c r="M1058" s="17">
        <f t="shared" si="373"/>
        <v>4</v>
      </c>
      <c r="N1058" s="12">
        <f t="shared" si="374"/>
        <v>1.0004307059999999</v>
      </c>
      <c r="O1058" s="12">
        <f t="shared" ca="1" si="375"/>
        <v>1.0004307059999999</v>
      </c>
      <c r="P1058" s="17">
        <f t="shared" si="376"/>
        <v>0</v>
      </c>
      <c r="Q1058" s="14">
        <f t="shared" ca="1" si="377"/>
        <v>0.43070598999999998</v>
      </c>
      <c r="R1058" s="20">
        <f t="shared" si="380"/>
        <v>0</v>
      </c>
      <c r="S1058" s="14">
        <f t="shared" si="384"/>
        <v>0</v>
      </c>
      <c r="T1058" s="4" t="str">
        <f t="shared" si="378"/>
        <v>J=</v>
      </c>
      <c r="U1058" s="29">
        <f t="shared" si="379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2">
        <f t="shared" si="383"/>
        <v>46142</v>
      </c>
      <c r="B1059" s="83" t="str">
        <f t="shared" ca="1" si="365"/>
        <v>n.d</v>
      </c>
      <c r="C1059" s="14">
        <f t="shared" si="366"/>
        <v>1000</v>
      </c>
      <c r="D1059" s="58">
        <f t="shared" si="381"/>
        <v>46139</v>
      </c>
      <c r="E1059" s="56">
        <f ca="1">IF(D1059&lt;$B$1,VLOOKUP(D1059,[1]DI!$A$4:$B$15000,2,FALSE),0)</f>
        <v>0</v>
      </c>
      <c r="F1059" s="14">
        <f t="shared" ca="1" si="367"/>
        <v>1</v>
      </c>
      <c r="G1059" s="85">
        <f t="shared" ca="1" si="368"/>
        <v>1.4560015972313201</v>
      </c>
      <c r="H1059" s="85">
        <f t="shared" ca="1" si="369"/>
        <v>1.4560015972313201</v>
      </c>
      <c r="I1059" s="14">
        <f t="shared" ca="1" si="370"/>
        <v>1</v>
      </c>
      <c r="J1059" s="13">
        <f t="shared" si="382"/>
        <v>2.75E-2</v>
      </c>
      <c r="K1059" s="29">
        <f t="shared" si="371"/>
        <v>46135</v>
      </c>
      <c r="L1059" s="2">
        <f t="shared" si="372"/>
        <v>5</v>
      </c>
      <c r="M1059" s="17">
        <f t="shared" si="373"/>
        <v>5</v>
      </c>
      <c r="N1059" s="12">
        <f t="shared" si="374"/>
        <v>1.000538412</v>
      </c>
      <c r="O1059" s="12">
        <f t="shared" ca="1" si="375"/>
        <v>1.000538412</v>
      </c>
      <c r="P1059" s="17">
        <f t="shared" si="376"/>
        <v>0</v>
      </c>
      <c r="Q1059" s="14">
        <f t="shared" ca="1" si="377"/>
        <v>0.538412</v>
      </c>
      <c r="R1059" s="20">
        <f t="shared" si="380"/>
        <v>0</v>
      </c>
      <c r="S1059" s="14">
        <f t="shared" si="384"/>
        <v>0</v>
      </c>
      <c r="T1059" s="4" t="str">
        <f t="shared" si="378"/>
        <v>J=</v>
      </c>
      <c r="U1059" s="29">
        <f t="shared" si="379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2">
        <f t="shared" si="383"/>
        <v>46146</v>
      </c>
      <c r="B1060" s="83" t="str">
        <f t="shared" ca="1" si="365"/>
        <v>n.d</v>
      </c>
      <c r="C1060" s="14">
        <f t="shared" si="366"/>
        <v>1000</v>
      </c>
      <c r="D1060" s="58">
        <f t="shared" si="381"/>
        <v>46140</v>
      </c>
      <c r="E1060" s="56">
        <f ca="1">IF(D1060&lt;$B$1,VLOOKUP(D1060,[1]DI!$A$4:$B$15000,2,FALSE),0)</f>
        <v>0</v>
      </c>
      <c r="F1060" s="14">
        <f t="shared" ca="1" si="367"/>
        <v>1</v>
      </c>
      <c r="G1060" s="85">
        <f t="shared" ca="1" si="368"/>
        <v>1.4560015972313201</v>
      </c>
      <c r="H1060" s="85">
        <f t="shared" ca="1" si="369"/>
        <v>1.4560015972313201</v>
      </c>
      <c r="I1060" s="14">
        <f t="shared" ca="1" si="370"/>
        <v>1</v>
      </c>
      <c r="J1060" s="13">
        <f t="shared" si="382"/>
        <v>2.75E-2</v>
      </c>
      <c r="K1060" s="29">
        <f t="shared" si="371"/>
        <v>46135</v>
      </c>
      <c r="L1060" s="2">
        <f t="shared" si="372"/>
        <v>6</v>
      </c>
      <c r="M1060" s="17">
        <f t="shared" si="373"/>
        <v>6</v>
      </c>
      <c r="N1060" s="12">
        <f t="shared" si="374"/>
        <v>1.0006461289999999</v>
      </c>
      <c r="O1060" s="12">
        <f t="shared" ca="1" si="375"/>
        <v>1.0006461289999999</v>
      </c>
      <c r="P1060" s="17">
        <f t="shared" si="376"/>
        <v>0</v>
      </c>
      <c r="Q1060" s="14">
        <f t="shared" ca="1" si="377"/>
        <v>0.64612899000000001</v>
      </c>
      <c r="R1060" s="20">
        <f t="shared" si="380"/>
        <v>0</v>
      </c>
      <c r="S1060" s="14">
        <f t="shared" si="384"/>
        <v>0</v>
      </c>
      <c r="T1060" s="4" t="str">
        <f t="shared" si="378"/>
        <v>J=</v>
      </c>
      <c r="U1060" s="29">
        <f t="shared" si="379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2">
        <f t="shared" si="383"/>
        <v>46147</v>
      </c>
      <c r="B1061" s="83" t="str">
        <f t="shared" ca="1" si="365"/>
        <v>n.d</v>
      </c>
      <c r="C1061" s="14">
        <f t="shared" si="366"/>
        <v>1000</v>
      </c>
      <c r="D1061" s="58">
        <f t="shared" si="381"/>
        <v>46141</v>
      </c>
      <c r="E1061" s="56">
        <f ca="1">IF(D1061&lt;$B$1,VLOOKUP(D1061,[1]DI!$A$4:$B$15000,2,FALSE),0)</f>
        <v>0</v>
      </c>
      <c r="F1061" s="14">
        <f t="shared" ca="1" si="367"/>
        <v>1</v>
      </c>
      <c r="G1061" s="85">
        <f t="shared" ca="1" si="368"/>
        <v>1.4560015972313201</v>
      </c>
      <c r="H1061" s="85">
        <f t="shared" ca="1" si="369"/>
        <v>1.4560015972313201</v>
      </c>
      <c r="I1061" s="14">
        <f t="shared" ca="1" si="370"/>
        <v>1</v>
      </c>
      <c r="J1061" s="13">
        <f t="shared" si="382"/>
        <v>2.75E-2</v>
      </c>
      <c r="K1061" s="29">
        <f t="shared" si="371"/>
        <v>46135</v>
      </c>
      <c r="L1061" s="2">
        <f t="shared" si="372"/>
        <v>7</v>
      </c>
      <c r="M1061" s="17">
        <f t="shared" si="373"/>
        <v>7</v>
      </c>
      <c r="N1061" s="12">
        <f t="shared" si="374"/>
        <v>1.0007538579999999</v>
      </c>
      <c r="O1061" s="12">
        <f t="shared" ca="1" si="375"/>
        <v>1.0007538579999999</v>
      </c>
      <c r="P1061" s="17">
        <f t="shared" si="376"/>
        <v>0</v>
      </c>
      <c r="Q1061" s="14">
        <f t="shared" ca="1" si="377"/>
        <v>0.75385798999999998</v>
      </c>
      <c r="R1061" s="20">
        <f t="shared" si="380"/>
        <v>0</v>
      </c>
      <c r="S1061" s="14">
        <f t="shared" si="384"/>
        <v>0</v>
      </c>
      <c r="T1061" s="4" t="str">
        <f t="shared" si="378"/>
        <v>J=</v>
      </c>
      <c r="U1061" s="29">
        <f t="shared" si="379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2">
        <f t="shared" si="383"/>
        <v>46148</v>
      </c>
      <c r="B1062" s="83" t="str">
        <f t="shared" ca="1" si="365"/>
        <v>n.d</v>
      </c>
      <c r="C1062" s="14">
        <f t="shared" si="366"/>
        <v>1000</v>
      </c>
      <c r="D1062" s="58">
        <f t="shared" si="381"/>
        <v>46142</v>
      </c>
      <c r="E1062" s="56">
        <f ca="1">IF(D1062&lt;$B$1,VLOOKUP(D1062,[1]DI!$A$4:$B$15000,2,FALSE),0)</f>
        <v>0</v>
      </c>
      <c r="F1062" s="14">
        <f t="shared" ca="1" si="367"/>
        <v>1</v>
      </c>
      <c r="G1062" s="85">
        <f t="shared" ca="1" si="368"/>
        <v>1.4560015972313201</v>
      </c>
      <c r="H1062" s="85">
        <f t="shared" ca="1" si="369"/>
        <v>1.4560015972313201</v>
      </c>
      <c r="I1062" s="14">
        <f t="shared" ca="1" si="370"/>
        <v>1</v>
      </c>
      <c r="J1062" s="13">
        <f t="shared" si="382"/>
        <v>2.75E-2</v>
      </c>
      <c r="K1062" s="29">
        <f t="shared" si="371"/>
        <v>46135</v>
      </c>
      <c r="L1062" s="2">
        <f t="shared" si="372"/>
        <v>8</v>
      </c>
      <c r="M1062" s="17">
        <f t="shared" si="373"/>
        <v>8</v>
      </c>
      <c r="N1062" s="12">
        <f t="shared" si="374"/>
        <v>1.000861598</v>
      </c>
      <c r="O1062" s="12">
        <f t="shared" ca="1" si="375"/>
        <v>1.000861598</v>
      </c>
      <c r="P1062" s="17">
        <f t="shared" si="376"/>
        <v>0</v>
      </c>
      <c r="Q1062" s="14">
        <f t="shared" ca="1" si="377"/>
        <v>0.86159799000000004</v>
      </c>
      <c r="R1062" s="20">
        <f t="shared" si="380"/>
        <v>0</v>
      </c>
      <c r="S1062" s="14">
        <f t="shared" si="384"/>
        <v>0</v>
      </c>
      <c r="T1062" s="4" t="str">
        <f t="shared" si="378"/>
        <v>J=</v>
      </c>
      <c r="U1062" s="29">
        <f t="shared" si="379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2">
        <f t="shared" si="383"/>
        <v>46149</v>
      </c>
      <c r="B1063" s="83" t="str">
        <f t="shared" ca="1" si="365"/>
        <v>n.d</v>
      </c>
      <c r="C1063" s="14">
        <f t="shared" si="366"/>
        <v>1000</v>
      </c>
      <c r="D1063" s="58">
        <f t="shared" si="381"/>
        <v>46146</v>
      </c>
      <c r="E1063" s="56">
        <f ca="1">IF(D1063&lt;$B$1,VLOOKUP(D1063,[1]DI!$A$4:$B$15000,2,FALSE),0)</f>
        <v>0</v>
      </c>
      <c r="F1063" s="14">
        <f t="shared" ca="1" si="367"/>
        <v>1</v>
      </c>
      <c r="G1063" s="85">
        <f t="shared" ca="1" si="368"/>
        <v>1.4560015972313201</v>
      </c>
      <c r="H1063" s="85">
        <f t="shared" ca="1" si="369"/>
        <v>1.4560015972313201</v>
      </c>
      <c r="I1063" s="14">
        <f t="shared" ca="1" si="370"/>
        <v>1</v>
      </c>
      <c r="J1063" s="13">
        <f t="shared" si="382"/>
        <v>2.75E-2</v>
      </c>
      <c r="K1063" s="29">
        <f t="shared" si="371"/>
        <v>46135</v>
      </c>
      <c r="L1063" s="2">
        <f t="shared" si="372"/>
        <v>9</v>
      </c>
      <c r="M1063" s="17">
        <f t="shared" si="373"/>
        <v>9</v>
      </c>
      <c r="N1063" s="12">
        <f t="shared" si="374"/>
        <v>1.0009693500000001</v>
      </c>
      <c r="O1063" s="12">
        <f t="shared" ca="1" si="375"/>
        <v>1.0009693500000001</v>
      </c>
      <c r="P1063" s="17">
        <f t="shared" si="376"/>
        <v>0</v>
      </c>
      <c r="Q1063" s="14">
        <f t="shared" ca="1" si="377"/>
        <v>0.96935000000000004</v>
      </c>
      <c r="R1063" s="20">
        <f t="shared" si="380"/>
        <v>0</v>
      </c>
      <c r="S1063" s="14">
        <f t="shared" si="384"/>
        <v>0</v>
      </c>
      <c r="T1063" s="4" t="str">
        <f t="shared" si="378"/>
        <v>J=</v>
      </c>
      <c r="U1063" s="29">
        <f t="shared" si="379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2">
        <f t="shared" si="383"/>
        <v>46150</v>
      </c>
      <c r="B1064" s="83" t="str">
        <f t="shared" ca="1" si="365"/>
        <v>n.d</v>
      </c>
      <c r="C1064" s="14">
        <f t="shared" si="366"/>
        <v>1000</v>
      </c>
      <c r="D1064" s="58">
        <f t="shared" si="381"/>
        <v>46147</v>
      </c>
      <c r="E1064" s="56">
        <f ca="1">IF(D1064&lt;$B$1,VLOOKUP(D1064,[1]DI!$A$4:$B$15000,2,FALSE),0)</f>
        <v>0</v>
      </c>
      <c r="F1064" s="14">
        <f t="shared" ca="1" si="367"/>
        <v>1</v>
      </c>
      <c r="G1064" s="85">
        <f t="shared" ca="1" si="368"/>
        <v>1.4560015972313201</v>
      </c>
      <c r="H1064" s="85">
        <f t="shared" ca="1" si="369"/>
        <v>1.4560015972313201</v>
      </c>
      <c r="I1064" s="14">
        <f t="shared" ca="1" si="370"/>
        <v>1</v>
      </c>
      <c r="J1064" s="13">
        <f t="shared" si="382"/>
        <v>2.75E-2</v>
      </c>
      <c r="K1064" s="29">
        <f t="shared" si="371"/>
        <v>46135</v>
      </c>
      <c r="L1064" s="2">
        <f t="shared" si="372"/>
        <v>10</v>
      </c>
      <c r="M1064" s="17">
        <f t="shared" si="373"/>
        <v>10</v>
      </c>
      <c r="N1064" s="12">
        <f t="shared" si="374"/>
        <v>1.0010771140000001</v>
      </c>
      <c r="O1064" s="12">
        <f t="shared" ca="1" si="375"/>
        <v>1.0010771140000001</v>
      </c>
      <c r="P1064" s="17">
        <f t="shared" si="376"/>
        <v>0</v>
      </c>
      <c r="Q1064" s="14">
        <f t="shared" ca="1" si="377"/>
        <v>1.0771139999999999</v>
      </c>
      <c r="R1064" s="20">
        <f t="shared" si="380"/>
        <v>0</v>
      </c>
      <c r="S1064" s="14">
        <f t="shared" si="384"/>
        <v>0</v>
      </c>
      <c r="T1064" s="4" t="str">
        <f t="shared" si="378"/>
        <v>J=</v>
      </c>
      <c r="U1064" s="29">
        <f t="shared" si="379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2">
        <f t="shared" si="383"/>
        <v>46153</v>
      </c>
      <c r="B1065" s="83" t="str">
        <f t="shared" ca="1" si="365"/>
        <v>n.d</v>
      </c>
      <c r="C1065" s="14">
        <f t="shared" si="366"/>
        <v>1000</v>
      </c>
      <c r="D1065" s="58">
        <f t="shared" si="381"/>
        <v>46148</v>
      </c>
      <c r="E1065" s="56">
        <f ca="1">IF(D1065&lt;$B$1,VLOOKUP(D1065,[1]DI!$A$4:$B$15000,2,FALSE),0)</f>
        <v>0</v>
      </c>
      <c r="F1065" s="14">
        <f t="shared" ca="1" si="367"/>
        <v>1</v>
      </c>
      <c r="G1065" s="85">
        <f t="shared" ca="1" si="368"/>
        <v>1.4560015972313201</v>
      </c>
      <c r="H1065" s="85">
        <f t="shared" ca="1" si="369"/>
        <v>1.4560015972313201</v>
      </c>
      <c r="I1065" s="14">
        <f t="shared" ca="1" si="370"/>
        <v>1</v>
      </c>
      <c r="J1065" s="13">
        <f t="shared" si="382"/>
        <v>2.75E-2</v>
      </c>
      <c r="K1065" s="29">
        <f t="shared" si="371"/>
        <v>46135</v>
      </c>
      <c r="L1065" s="2">
        <f t="shared" si="372"/>
        <v>11</v>
      </c>
      <c r="M1065" s="17">
        <f t="shared" si="373"/>
        <v>11</v>
      </c>
      <c r="N1065" s="12">
        <f t="shared" si="374"/>
        <v>1.0011848889999999</v>
      </c>
      <c r="O1065" s="12">
        <f t="shared" ca="1" si="375"/>
        <v>1.0011848889999999</v>
      </c>
      <c r="P1065" s="17">
        <f t="shared" si="376"/>
        <v>0</v>
      </c>
      <c r="Q1065" s="14">
        <f t="shared" ca="1" si="377"/>
        <v>1.1848889899999999</v>
      </c>
      <c r="R1065" s="20">
        <f t="shared" si="380"/>
        <v>0</v>
      </c>
      <c r="S1065" s="14">
        <f t="shared" si="384"/>
        <v>0</v>
      </c>
      <c r="T1065" s="4" t="str">
        <f t="shared" si="378"/>
        <v>J=</v>
      </c>
      <c r="U1065" s="29">
        <f t="shared" si="379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2">
        <f t="shared" si="383"/>
        <v>46154</v>
      </c>
      <c r="B1066" s="83" t="str">
        <f t="shared" ca="1" si="365"/>
        <v>n.d</v>
      </c>
      <c r="C1066" s="14">
        <f t="shared" si="366"/>
        <v>1000</v>
      </c>
      <c r="D1066" s="58">
        <f t="shared" si="381"/>
        <v>46149</v>
      </c>
      <c r="E1066" s="56">
        <f ca="1">IF(D1066&lt;$B$1,VLOOKUP(D1066,[1]DI!$A$4:$B$15000,2,FALSE),0)</f>
        <v>0</v>
      </c>
      <c r="F1066" s="14">
        <f t="shared" ca="1" si="367"/>
        <v>1</v>
      </c>
      <c r="G1066" s="85">
        <f t="shared" ca="1" si="368"/>
        <v>1.4560015972313201</v>
      </c>
      <c r="H1066" s="85">
        <f t="shared" ca="1" si="369"/>
        <v>1.4560015972313201</v>
      </c>
      <c r="I1066" s="14">
        <f t="shared" ca="1" si="370"/>
        <v>1</v>
      </c>
      <c r="J1066" s="13">
        <f t="shared" si="382"/>
        <v>2.75E-2</v>
      </c>
      <c r="K1066" s="29">
        <f t="shared" si="371"/>
        <v>46135</v>
      </c>
      <c r="L1066" s="2">
        <f t="shared" si="372"/>
        <v>12</v>
      </c>
      <c r="M1066" s="17">
        <f t="shared" si="373"/>
        <v>12</v>
      </c>
      <c r="N1066" s="12">
        <f t="shared" si="374"/>
        <v>1.001292676</v>
      </c>
      <c r="O1066" s="12">
        <f t="shared" ca="1" si="375"/>
        <v>1.001292676</v>
      </c>
      <c r="P1066" s="17">
        <f t="shared" si="376"/>
        <v>0</v>
      </c>
      <c r="Q1066" s="14">
        <f t="shared" ca="1" si="377"/>
        <v>1.2926759999999999</v>
      </c>
      <c r="R1066" s="20">
        <f t="shared" si="380"/>
        <v>0</v>
      </c>
      <c r="S1066" s="14">
        <f t="shared" si="384"/>
        <v>0</v>
      </c>
      <c r="T1066" s="4" t="str">
        <f t="shared" si="378"/>
        <v>J=</v>
      </c>
      <c r="U1066" s="29">
        <f t="shared" si="379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2">
        <f t="shared" si="383"/>
        <v>46155</v>
      </c>
      <c r="B1067" s="83" t="str">
        <f t="shared" ca="1" si="365"/>
        <v>n.d</v>
      </c>
      <c r="C1067" s="14">
        <f t="shared" si="366"/>
        <v>1000</v>
      </c>
      <c r="D1067" s="58">
        <f t="shared" si="381"/>
        <v>46150</v>
      </c>
      <c r="E1067" s="56">
        <f ca="1">IF(D1067&lt;$B$1,VLOOKUP(D1067,[1]DI!$A$4:$B$15000,2,FALSE),0)</f>
        <v>0</v>
      </c>
      <c r="F1067" s="14">
        <f t="shared" ca="1" si="367"/>
        <v>1</v>
      </c>
      <c r="G1067" s="85">
        <f t="shared" ca="1" si="368"/>
        <v>1.4560015972313201</v>
      </c>
      <c r="H1067" s="85">
        <f t="shared" ca="1" si="369"/>
        <v>1.4560015972313201</v>
      </c>
      <c r="I1067" s="14">
        <f t="shared" ca="1" si="370"/>
        <v>1</v>
      </c>
      <c r="J1067" s="13">
        <f t="shared" si="382"/>
        <v>2.75E-2</v>
      </c>
      <c r="K1067" s="29">
        <f t="shared" si="371"/>
        <v>46135</v>
      </c>
      <c r="L1067" s="2">
        <f t="shared" si="372"/>
        <v>13</v>
      </c>
      <c r="M1067" s="17">
        <f t="shared" si="373"/>
        <v>13</v>
      </c>
      <c r="N1067" s="12">
        <f t="shared" si="374"/>
        <v>1.001400474</v>
      </c>
      <c r="O1067" s="12">
        <f t="shared" ca="1" si="375"/>
        <v>1.001400474</v>
      </c>
      <c r="P1067" s="17">
        <f t="shared" si="376"/>
        <v>0</v>
      </c>
      <c r="Q1067" s="14">
        <f t="shared" ca="1" si="377"/>
        <v>1.4004739900000001</v>
      </c>
      <c r="R1067" s="20">
        <f t="shared" si="380"/>
        <v>0</v>
      </c>
      <c r="S1067" s="14">
        <f t="shared" si="384"/>
        <v>0</v>
      </c>
      <c r="T1067" s="4" t="str">
        <f t="shared" si="378"/>
        <v>J=</v>
      </c>
      <c r="U1067" s="29">
        <f t="shared" si="379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2">
        <f t="shared" si="383"/>
        <v>46156</v>
      </c>
      <c r="B1068" s="83" t="str">
        <f t="shared" ca="1" si="365"/>
        <v>n.d</v>
      </c>
      <c r="C1068" s="14">
        <f t="shared" si="366"/>
        <v>1000</v>
      </c>
      <c r="D1068" s="58">
        <f t="shared" si="381"/>
        <v>46153</v>
      </c>
      <c r="E1068" s="56">
        <f ca="1">IF(D1068&lt;$B$1,VLOOKUP(D1068,[1]DI!$A$4:$B$15000,2,FALSE),0)</f>
        <v>0</v>
      </c>
      <c r="F1068" s="14">
        <f t="shared" ca="1" si="367"/>
        <v>1</v>
      </c>
      <c r="G1068" s="85">
        <f t="shared" ca="1" si="368"/>
        <v>1.4560015972313201</v>
      </c>
      <c r="H1068" s="85">
        <f t="shared" ca="1" si="369"/>
        <v>1.4560015972313201</v>
      </c>
      <c r="I1068" s="14">
        <f t="shared" ca="1" si="370"/>
        <v>1</v>
      </c>
      <c r="J1068" s="13">
        <f t="shared" si="382"/>
        <v>2.75E-2</v>
      </c>
      <c r="K1068" s="29">
        <f t="shared" si="371"/>
        <v>46135</v>
      </c>
      <c r="L1068" s="2">
        <f t="shared" si="372"/>
        <v>14</v>
      </c>
      <c r="M1068" s="17">
        <f t="shared" si="373"/>
        <v>14</v>
      </c>
      <c r="N1068" s="12">
        <f t="shared" si="374"/>
        <v>1.0015082850000001</v>
      </c>
      <c r="O1068" s="12">
        <f t="shared" ca="1" si="375"/>
        <v>1.0015082850000001</v>
      </c>
      <c r="P1068" s="17">
        <f t="shared" si="376"/>
        <v>0</v>
      </c>
      <c r="Q1068" s="14">
        <f t="shared" ca="1" si="377"/>
        <v>1.5082850000000001</v>
      </c>
      <c r="R1068" s="20">
        <f t="shared" si="380"/>
        <v>0</v>
      </c>
      <c r="S1068" s="14">
        <f t="shared" si="384"/>
        <v>0</v>
      </c>
      <c r="T1068" s="4" t="str">
        <f t="shared" si="378"/>
        <v>J=</v>
      </c>
      <c r="U1068" s="29">
        <f t="shared" si="379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2">
        <f t="shared" si="383"/>
        <v>46157</v>
      </c>
      <c r="B1069" s="83" t="str">
        <f t="shared" ca="1" si="365"/>
        <v>n.d</v>
      </c>
      <c r="C1069" s="14">
        <f t="shared" si="366"/>
        <v>1000</v>
      </c>
      <c r="D1069" s="58">
        <f t="shared" si="381"/>
        <v>46154</v>
      </c>
      <c r="E1069" s="56">
        <f ca="1">IF(D1069&lt;$B$1,VLOOKUP(D1069,[1]DI!$A$4:$B$15000,2,FALSE),0)</f>
        <v>0</v>
      </c>
      <c r="F1069" s="14">
        <f t="shared" ca="1" si="367"/>
        <v>1</v>
      </c>
      <c r="G1069" s="85">
        <f t="shared" ca="1" si="368"/>
        <v>1.4560015972313201</v>
      </c>
      <c r="H1069" s="85">
        <f t="shared" ca="1" si="369"/>
        <v>1.4560015972313201</v>
      </c>
      <c r="I1069" s="14">
        <f t="shared" ca="1" si="370"/>
        <v>1</v>
      </c>
      <c r="J1069" s="13">
        <f t="shared" si="382"/>
        <v>2.75E-2</v>
      </c>
      <c r="K1069" s="29">
        <f t="shared" si="371"/>
        <v>46135</v>
      </c>
      <c r="L1069" s="2">
        <f t="shared" si="372"/>
        <v>15</v>
      </c>
      <c r="M1069" s="17">
        <f t="shared" si="373"/>
        <v>15</v>
      </c>
      <c r="N1069" s="12">
        <f t="shared" si="374"/>
        <v>1.001616106</v>
      </c>
      <c r="O1069" s="12">
        <f t="shared" ca="1" si="375"/>
        <v>1.001616106</v>
      </c>
      <c r="P1069" s="17">
        <f t="shared" si="376"/>
        <v>0</v>
      </c>
      <c r="Q1069" s="14">
        <f t="shared" ca="1" si="377"/>
        <v>1.6161059900000001</v>
      </c>
      <c r="R1069" s="20">
        <f t="shared" si="380"/>
        <v>0</v>
      </c>
      <c r="S1069" s="14">
        <f t="shared" si="384"/>
        <v>0</v>
      </c>
      <c r="T1069" s="4" t="str">
        <f t="shared" si="378"/>
        <v>J=</v>
      </c>
      <c r="U1069" s="29">
        <f t="shared" si="379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2">
        <f t="shared" si="383"/>
        <v>46160</v>
      </c>
      <c r="B1070" s="83" t="str">
        <f t="shared" ca="1" si="365"/>
        <v>n.d</v>
      </c>
      <c r="C1070" s="14">
        <f t="shared" si="366"/>
        <v>1000</v>
      </c>
      <c r="D1070" s="58">
        <f t="shared" si="381"/>
        <v>46155</v>
      </c>
      <c r="E1070" s="56">
        <f ca="1">IF(D1070&lt;$B$1,VLOOKUP(D1070,[1]DI!$A$4:$B$15000,2,FALSE),0)</f>
        <v>0</v>
      </c>
      <c r="F1070" s="14">
        <f t="shared" ca="1" si="367"/>
        <v>1</v>
      </c>
      <c r="G1070" s="85">
        <f t="shared" ca="1" si="368"/>
        <v>1.4560015972313201</v>
      </c>
      <c r="H1070" s="85">
        <f t="shared" ca="1" si="369"/>
        <v>1.4560015972313201</v>
      </c>
      <c r="I1070" s="14">
        <f t="shared" ca="1" si="370"/>
        <v>1</v>
      </c>
      <c r="J1070" s="13">
        <f t="shared" si="382"/>
        <v>2.75E-2</v>
      </c>
      <c r="K1070" s="29">
        <f t="shared" si="371"/>
        <v>46135</v>
      </c>
      <c r="L1070" s="2">
        <f t="shared" si="372"/>
        <v>16</v>
      </c>
      <c r="M1070" s="17">
        <f t="shared" si="373"/>
        <v>16</v>
      </c>
      <c r="N1070" s="12">
        <f t="shared" si="374"/>
        <v>1.0017239389999999</v>
      </c>
      <c r="O1070" s="12">
        <f t="shared" ca="1" si="375"/>
        <v>1.0017239389999999</v>
      </c>
      <c r="P1070" s="17">
        <f t="shared" si="376"/>
        <v>0</v>
      </c>
      <c r="Q1070" s="14">
        <f t="shared" ca="1" si="377"/>
        <v>1.7239389899999999</v>
      </c>
      <c r="R1070" s="20">
        <f t="shared" si="380"/>
        <v>0</v>
      </c>
      <c r="S1070" s="14">
        <f t="shared" si="384"/>
        <v>0</v>
      </c>
      <c r="T1070" s="4" t="str">
        <f t="shared" si="378"/>
        <v>J=</v>
      </c>
      <c r="U1070" s="29">
        <f t="shared" si="379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2">
        <f t="shared" si="383"/>
        <v>46161</v>
      </c>
      <c r="B1071" s="83" t="str">
        <f t="shared" ca="1" si="365"/>
        <v>n.d</v>
      </c>
      <c r="C1071" s="14">
        <f t="shared" si="366"/>
        <v>1000</v>
      </c>
      <c r="D1071" s="58">
        <f t="shared" si="381"/>
        <v>46156</v>
      </c>
      <c r="E1071" s="56">
        <f ca="1">IF(D1071&lt;$B$1,VLOOKUP(D1071,[1]DI!$A$4:$B$15000,2,FALSE),0)</f>
        <v>0</v>
      </c>
      <c r="F1071" s="14">
        <f t="shared" ca="1" si="367"/>
        <v>1</v>
      </c>
      <c r="G1071" s="85">
        <f t="shared" ca="1" si="368"/>
        <v>1.4560015972313201</v>
      </c>
      <c r="H1071" s="85">
        <f t="shared" ca="1" si="369"/>
        <v>1.4560015972313201</v>
      </c>
      <c r="I1071" s="14">
        <f t="shared" ca="1" si="370"/>
        <v>1</v>
      </c>
      <c r="J1071" s="13">
        <f t="shared" si="382"/>
        <v>2.75E-2</v>
      </c>
      <c r="K1071" s="29">
        <f t="shared" si="371"/>
        <v>46135</v>
      </c>
      <c r="L1071" s="2">
        <f t="shared" si="372"/>
        <v>17</v>
      </c>
      <c r="M1071" s="17">
        <f t="shared" si="373"/>
        <v>17</v>
      </c>
      <c r="N1071" s="12">
        <f t="shared" si="374"/>
        <v>1.0018317839999999</v>
      </c>
      <c r="O1071" s="12">
        <f t="shared" ca="1" si="375"/>
        <v>1.0018317839999999</v>
      </c>
      <c r="P1071" s="17">
        <f t="shared" si="376"/>
        <v>0</v>
      </c>
      <c r="Q1071" s="14">
        <f t="shared" ca="1" si="377"/>
        <v>1.8317839899999999</v>
      </c>
      <c r="R1071" s="20">
        <f t="shared" si="380"/>
        <v>0</v>
      </c>
      <c r="S1071" s="14">
        <f t="shared" si="384"/>
        <v>0</v>
      </c>
      <c r="T1071" s="4" t="str">
        <f t="shared" si="378"/>
        <v>J=</v>
      </c>
      <c r="U1071" s="29">
        <f t="shared" si="379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2">
        <f t="shared" si="383"/>
        <v>46162</v>
      </c>
      <c r="B1072" s="83" t="str">
        <f t="shared" ca="1" si="365"/>
        <v>n.d</v>
      </c>
      <c r="C1072" s="14">
        <f t="shared" si="366"/>
        <v>1000</v>
      </c>
      <c r="D1072" s="58">
        <f t="shared" si="381"/>
        <v>46157</v>
      </c>
      <c r="E1072" s="56">
        <f ca="1">IF(D1072&lt;$B$1,VLOOKUP(D1072,[1]DI!$A$4:$B$15000,2,FALSE),0)</f>
        <v>0</v>
      </c>
      <c r="F1072" s="14">
        <f t="shared" ca="1" si="367"/>
        <v>1</v>
      </c>
      <c r="G1072" s="85">
        <f t="shared" ca="1" si="368"/>
        <v>1.4560015972313201</v>
      </c>
      <c r="H1072" s="85">
        <f t="shared" ca="1" si="369"/>
        <v>1.4560015972313201</v>
      </c>
      <c r="I1072" s="14">
        <f t="shared" ca="1" si="370"/>
        <v>1</v>
      </c>
      <c r="J1072" s="13">
        <f t="shared" si="382"/>
        <v>2.75E-2</v>
      </c>
      <c r="K1072" s="29">
        <f t="shared" si="371"/>
        <v>46135</v>
      </c>
      <c r="L1072" s="2">
        <f t="shared" si="372"/>
        <v>18</v>
      </c>
      <c r="M1072" s="17">
        <f t="shared" si="373"/>
        <v>18</v>
      </c>
      <c r="N1072" s="12">
        <f t="shared" si="374"/>
        <v>1.0019396410000001</v>
      </c>
      <c r="O1072" s="12">
        <f t="shared" ca="1" si="375"/>
        <v>1.0019396410000001</v>
      </c>
      <c r="P1072" s="17">
        <f t="shared" si="376"/>
        <v>0</v>
      </c>
      <c r="Q1072" s="14">
        <f t="shared" ca="1" si="377"/>
        <v>1.9396409999999999</v>
      </c>
      <c r="R1072" s="20">
        <f t="shared" si="380"/>
        <v>0</v>
      </c>
      <c r="S1072" s="14">
        <f t="shared" si="384"/>
        <v>0</v>
      </c>
      <c r="T1072" s="4" t="str">
        <f t="shared" si="378"/>
        <v>J=</v>
      </c>
      <c r="U1072" s="29">
        <f t="shared" si="379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2">
        <f t="shared" si="383"/>
        <v>46163</v>
      </c>
      <c r="B1073" s="83" t="str">
        <f t="shared" ca="1" si="365"/>
        <v>n.d</v>
      </c>
      <c r="C1073" s="14">
        <f t="shared" si="366"/>
        <v>1000</v>
      </c>
      <c r="D1073" s="58">
        <f t="shared" si="381"/>
        <v>46160</v>
      </c>
      <c r="E1073" s="56">
        <f ca="1">IF(D1073&lt;$B$1,VLOOKUP(D1073,[1]DI!$A$4:$B$15000,2,FALSE),0)</f>
        <v>0</v>
      </c>
      <c r="F1073" s="14">
        <f t="shared" ca="1" si="367"/>
        <v>1</v>
      </c>
      <c r="G1073" s="85">
        <f t="shared" ca="1" si="368"/>
        <v>1.4560015972313201</v>
      </c>
      <c r="H1073" s="85">
        <f t="shared" ca="1" si="369"/>
        <v>1.4560015972313201</v>
      </c>
      <c r="I1073" s="14">
        <f t="shared" ca="1" si="370"/>
        <v>1</v>
      </c>
      <c r="J1073" s="13">
        <f t="shared" si="382"/>
        <v>2.75E-2</v>
      </c>
      <c r="K1073" s="29">
        <f t="shared" si="371"/>
        <v>46135</v>
      </c>
      <c r="L1073" s="2">
        <f t="shared" si="372"/>
        <v>19</v>
      </c>
      <c r="M1073" s="17">
        <f t="shared" si="373"/>
        <v>19</v>
      </c>
      <c r="N1073" s="12">
        <f t="shared" si="374"/>
        <v>1.0020475090000001</v>
      </c>
      <c r="O1073" s="12">
        <f t="shared" ca="1" si="375"/>
        <v>1.0020475090000001</v>
      </c>
      <c r="P1073" s="17">
        <f t="shared" si="376"/>
        <v>0</v>
      </c>
      <c r="Q1073" s="14">
        <f t="shared" ca="1" si="377"/>
        <v>2.0475089999999998</v>
      </c>
      <c r="R1073" s="20">
        <f t="shared" si="380"/>
        <v>0</v>
      </c>
      <c r="S1073" s="14">
        <f t="shared" si="384"/>
        <v>0</v>
      </c>
      <c r="T1073" s="4" t="str">
        <f t="shared" si="378"/>
        <v>J=</v>
      </c>
      <c r="U1073" s="29">
        <f t="shared" si="379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2">
        <f t="shared" si="383"/>
        <v>46164</v>
      </c>
      <c r="B1074" s="83" t="str">
        <f t="shared" ca="1" si="365"/>
        <v>n.d</v>
      </c>
      <c r="C1074" s="14">
        <f t="shared" si="366"/>
        <v>1000</v>
      </c>
      <c r="D1074" s="58">
        <f t="shared" si="381"/>
        <v>46161</v>
      </c>
      <c r="E1074" s="56">
        <f ca="1">IF(D1074&lt;$B$1,VLOOKUP(D1074,[1]DI!$A$4:$B$15000,2,FALSE),0)</f>
        <v>0</v>
      </c>
      <c r="F1074" s="14">
        <f t="shared" ca="1" si="367"/>
        <v>1</v>
      </c>
      <c r="G1074" s="85">
        <f t="shared" ca="1" si="368"/>
        <v>1.4560015972313201</v>
      </c>
      <c r="H1074" s="85">
        <f t="shared" ca="1" si="369"/>
        <v>1.4560015972313201</v>
      </c>
      <c r="I1074" s="14">
        <f t="shared" ca="1" si="370"/>
        <v>1</v>
      </c>
      <c r="J1074" s="13">
        <f t="shared" si="382"/>
        <v>2.75E-2</v>
      </c>
      <c r="K1074" s="29">
        <f t="shared" si="371"/>
        <v>46135</v>
      </c>
      <c r="L1074" s="2">
        <f t="shared" si="372"/>
        <v>20</v>
      </c>
      <c r="M1074" s="17">
        <f t="shared" si="373"/>
        <v>20</v>
      </c>
      <c r="N1074" s="12">
        <f t="shared" si="374"/>
        <v>1.002155388</v>
      </c>
      <c r="O1074" s="12">
        <f t="shared" ca="1" si="375"/>
        <v>1.002155388</v>
      </c>
      <c r="P1074" s="17">
        <f t="shared" si="376"/>
        <v>51</v>
      </c>
      <c r="Q1074" s="14">
        <f t="shared" ca="1" si="377"/>
        <v>2.1553879999999999</v>
      </c>
      <c r="R1074" s="20">
        <f t="shared" si="380"/>
        <v>0</v>
      </c>
      <c r="S1074" s="14">
        <f t="shared" si="384"/>
        <v>0</v>
      </c>
      <c r="T1074" s="4" t="str">
        <f t="shared" si="378"/>
        <v>J=</v>
      </c>
      <c r="U1074" s="29">
        <f t="shared" si="379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2">
        <f t="shared" si="383"/>
        <v>46167</v>
      </c>
      <c r="B1075" s="83" t="str">
        <f t="shared" ca="1" si="365"/>
        <v>n.d</v>
      </c>
      <c r="C1075" s="14">
        <f t="shared" si="366"/>
        <v>1000</v>
      </c>
      <c r="D1075" s="58">
        <f t="shared" si="381"/>
        <v>46162</v>
      </c>
      <c r="E1075" s="56">
        <f ca="1">IF(D1075&lt;$B$1,VLOOKUP(D1075,[1]DI!$A$4:$B$15000,2,FALSE),0)</f>
        <v>0</v>
      </c>
      <c r="F1075" s="14">
        <f t="shared" ca="1" si="367"/>
        <v>1</v>
      </c>
      <c r="G1075" s="85">
        <f t="shared" ca="1" si="368"/>
        <v>1.4560015972313201</v>
      </c>
      <c r="H1075" s="85">
        <f t="shared" ca="1" si="369"/>
        <v>1.4560015972313201</v>
      </c>
      <c r="I1075" s="14">
        <f t="shared" ca="1" si="370"/>
        <v>1</v>
      </c>
      <c r="J1075" s="13">
        <f t="shared" si="382"/>
        <v>2.75E-2</v>
      </c>
      <c r="K1075" s="29">
        <f t="shared" si="371"/>
        <v>46164</v>
      </c>
      <c r="L1075" s="2">
        <f t="shared" si="372"/>
        <v>1</v>
      </c>
      <c r="M1075" s="17">
        <f t="shared" si="373"/>
        <v>1</v>
      </c>
      <c r="N1075" s="12">
        <f t="shared" si="374"/>
        <v>1.000107659</v>
      </c>
      <c r="O1075" s="12">
        <f t="shared" ca="1" si="375"/>
        <v>1.000107659</v>
      </c>
      <c r="P1075" s="17">
        <f t="shared" si="376"/>
        <v>0</v>
      </c>
      <c r="Q1075" s="14">
        <f t="shared" ca="1" si="377"/>
        <v>0.10765899</v>
      </c>
      <c r="R1075" s="20">
        <f t="shared" si="380"/>
        <v>0</v>
      </c>
      <c r="S1075" s="14">
        <f t="shared" si="384"/>
        <v>0</v>
      </c>
      <c r="T1075" s="4" t="str">
        <f t="shared" si="378"/>
        <v>J=</v>
      </c>
      <c r="U1075" s="29">
        <f t="shared" si="379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2">
        <f t="shared" si="383"/>
        <v>46168</v>
      </c>
      <c r="B1076" s="83" t="str">
        <f t="shared" ca="1" si="365"/>
        <v>n.d</v>
      </c>
      <c r="C1076" s="14">
        <f t="shared" si="366"/>
        <v>1000</v>
      </c>
      <c r="D1076" s="58">
        <f t="shared" si="381"/>
        <v>46163</v>
      </c>
      <c r="E1076" s="56">
        <f ca="1">IF(D1076&lt;$B$1,VLOOKUP(D1076,[1]DI!$A$4:$B$15000,2,FALSE),0)</f>
        <v>0</v>
      </c>
      <c r="F1076" s="14">
        <f t="shared" ca="1" si="367"/>
        <v>1</v>
      </c>
      <c r="G1076" s="85">
        <f t="shared" ca="1" si="368"/>
        <v>1.4560015972313201</v>
      </c>
      <c r="H1076" s="85">
        <f t="shared" ca="1" si="369"/>
        <v>1.4560015972313201</v>
      </c>
      <c r="I1076" s="14">
        <f t="shared" ca="1" si="370"/>
        <v>1</v>
      </c>
      <c r="J1076" s="13">
        <f t="shared" si="382"/>
        <v>2.75E-2</v>
      </c>
      <c r="K1076" s="29">
        <f t="shared" si="371"/>
        <v>46164</v>
      </c>
      <c r="L1076" s="2">
        <f t="shared" si="372"/>
        <v>2</v>
      </c>
      <c r="M1076" s="17">
        <f t="shared" si="373"/>
        <v>2</v>
      </c>
      <c r="N1076" s="12">
        <f t="shared" si="374"/>
        <v>1.0002153300000001</v>
      </c>
      <c r="O1076" s="12">
        <f t="shared" ca="1" si="375"/>
        <v>1.0002153300000001</v>
      </c>
      <c r="P1076" s="17">
        <f t="shared" si="376"/>
        <v>0</v>
      </c>
      <c r="Q1076" s="14">
        <f t="shared" ca="1" si="377"/>
        <v>0.21532999999999999</v>
      </c>
      <c r="R1076" s="20">
        <f t="shared" si="380"/>
        <v>0</v>
      </c>
      <c r="S1076" s="14">
        <f t="shared" si="384"/>
        <v>0</v>
      </c>
      <c r="T1076" s="4" t="str">
        <f t="shared" si="378"/>
        <v>J=</v>
      </c>
      <c r="U1076" s="29">
        <f t="shared" si="379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2">
        <f t="shared" si="383"/>
        <v>46169</v>
      </c>
      <c r="B1077" s="83" t="str">
        <f t="shared" ref="B1077:B1140" ca="1" si="385">IF(A1077&lt;=TODAY(),C1077+Q1077,IF(AND(A1077&gt;TODAY(),A1077&lt;=$B$1),IF(VLOOKUP(TODAY(),$A$10:$E$5000,4,FALSE)=0,"n.d",C1077+Q1077),"n.d"))</f>
        <v>n.d</v>
      </c>
      <c r="C1077" s="14">
        <f t="shared" ref="C1077:C1140" si="386">(C1076-S1076)</f>
        <v>1000</v>
      </c>
      <c r="D1077" s="58">
        <f t="shared" si="381"/>
        <v>46164</v>
      </c>
      <c r="E1077" s="56">
        <f ca="1">IF(D1077&lt;$B$1,VLOOKUP(D1077,[1]DI!$A$4:$B$15000,2,FALSE),0)</f>
        <v>0</v>
      </c>
      <c r="F1077" s="14">
        <f t="shared" ref="F1077:F1140" ca="1" si="387">ROUND(1+ROUND(((1+E1077)^(1/252))-1,8),16)</f>
        <v>1</v>
      </c>
      <c r="G1077" s="85">
        <f t="shared" ref="G1077:G1140" ca="1" si="388">ROUND(F1076*G1076,16)</f>
        <v>1.4560015972313201</v>
      </c>
      <c r="H1077" s="85">
        <f t="shared" ref="H1077:H1140" ca="1" si="389">IF(P1076&gt;0,G1076,H1076)</f>
        <v>1.4560015972313201</v>
      </c>
      <c r="I1077" s="14">
        <f t="shared" ref="I1077:I1140" ca="1" si="390">ROUND(G1077/H1077,8)</f>
        <v>1</v>
      </c>
      <c r="J1077" s="13">
        <f t="shared" si="382"/>
        <v>2.75E-2</v>
      </c>
      <c r="K1077" s="29">
        <f t="shared" ref="K1077:K1140" si="391">IF(P1076&gt;0,VLOOKUP(P1076,X$12:AH$150,2),K1076)</f>
        <v>46164</v>
      </c>
      <c r="L1077" s="2">
        <f t="shared" ref="L1077:L1140" si="392">IF(A1077&gt;K1077,IF(NETWORKDAYS(K1077,A1077,$X$160:$X$544)-1=0,1,NETWORKDAYS(K1077,A1077,$X$160:$X$544)-1),0)</f>
        <v>3</v>
      </c>
      <c r="M1077" s="17">
        <f t="shared" ref="M1077:M1140" si="393">IF(AND(L1077=1,L1076=1),1,IF(L1077&gt;0,IF(L1077=L1076,L1077+1,L1077),0))</f>
        <v>3</v>
      </c>
      <c r="N1077" s="12">
        <f t="shared" ref="N1077:N1140" si="394">ROUND((J1077+1)^(M1077/252),9)</f>
        <v>1.000323012</v>
      </c>
      <c r="O1077" s="12">
        <f t="shared" ref="O1077:O1140" ca="1" si="395">ROUND(I1077*N1077,9)</f>
        <v>1.000323012</v>
      </c>
      <c r="P1077" s="17">
        <f t="shared" ref="P1077:P1140" si="396">IF(VLOOKUP(A1077,Y$12:AF$150,8)=VLOOKUP(A1076,Y$12:AF$150,8),0,VLOOKUP(A1077,Y$12:AF$150,8))</f>
        <v>0</v>
      </c>
      <c r="Q1077" s="14">
        <f t="shared" ref="Q1077:Q1140" ca="1" si="397">TRUNC(((O1077-1)*C1077),8)</f>
        <v>0.32301199000000003</v>
      </c>
      <c r="R1077" s="20">
        <f t="shared" si="380"/>
        <v>0</v>
      </c>
      <c r="S1077" s="14">
        <f t="shared" si="384"/>
        <v>0</v>
      </c>
      <c r="T1077" s="4" t="str">
        <f t="shared" ref="T1077:T1140" si="398">IF(P1076&gt;0,VLOOKUP(P1076,X$12:AH$150,10),T1076)</f>
        <v>J=</v>
      </c>
      <c r="U1077" s="29">
        <f t="shared" ref="U1077:U1140" si="399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2">
        <f t="shared" si="383"/>
        <v>46170</v>
      </c>
      <c r="B1078" s="83" t="str">
        <f t="shared" ca="1" si="385"/>
        <v>n.d</v>
      </c>
      <c r="C1078" s="14">
        <f t="shared" si="386"/>
        <v>1000</v>
      </c>
      <c r="D1078" s="58">
        <f t="shared" si="381"/>
        <v>46167</v>
      </c>
      <c r="E1078" s="56">
        <f ca="1">IF(D1078&lt;$B$1,VLOOKUP(D1078,[1]DI!$A$4:$B$15000,2,FALSE),0)</f>
        <v>0</v>
      </c>
      <c r="F1078" s="14">
        <f t="shared" ca="1" si="387"/>
        <v>1</v>
      </c>
      <c r="G1078" s="85">
        <f t="shared" ca="1" si="388"/>
        <v>1.4560015972313201</v>
      </c>
      <c r="H1078" s="85">
        <f t="shared" ca="1" si="389"/>
        <v>1.4560015972313201</v>
      </c>
      <c r="I1078" s="14">
        <f t="shared" ca="1" si="390"/>
        <v>1</v>
      </c>
      <c r="J1078" s="13">
        <f t="shared" si="382"/>
        <v>2.75E-2</v>
      </c>
      <c r="K1078" s="29">
        <f t="shared" si="391"/>
        <v>46164</v>
      </c>
      <c r="L1078" s="2">
        <f t="shared" si="392"/>
        <v>4</v>
      </c>
      <c r="M1078" s="17">
        <f t="shared" si="393"/>
        <v>4</v>
      </c>
      <c r="N1078" s="12">
        <f t="shared" si="394"/>
        <v>1.0004307059999999</v>
      </c>
      <c r="O1078" s="12">
        <f t="shared" ca="1" si="395"/>
        <v>1.0004307059999999</v>
      </c>
      <c r="P1078" s="17">
        <f t="shared" si="396"/>
        <v>0</v>
      </c>
      <c r="Q1078" s="14">
        <f t="shared" ca="1" si="397"/>
        <v>0.43070598999999998</v>
      </c>
      <c r="R1078" s="20">
        <f t="shared" si="380"/>
        <v>0</v>
      </c>
      <c r="S1078" s="14">
        <f t="shared" si="384"/>
        <v>0</v>
      </c>
      <c r="T1078" s="4" t="str">
        <f t="shared" si="398"/>
        <v>J=</v>
      </c>
      <c r="U1078" s="29">
        <f t="shared" si="399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2">
        <f t="shared" si="383"/>
        <v>46171</v>
      </c>
      <c r="B1079" s="83" t="str">
        <f t="shared" ca="1" si="385"/>
        <v>n.d</v>
      </c>
      <c r="C1079" s="14">
        <f t="shared" si="386"/>
        <v>1000</v>
      </c>
      <c r="D1079" s="58">
        <f t="shared" si="381"/>
        <v>46168</v>
      </c>
      <c r="E1079" s="56">
        <f ca="1">IF(D1079&lt;$B$1,VLOOKUP(D1079,[1]DI!$A$4:$B$15000,2,FALSE),0)</f>
        <v>0</v>
      </c>
      <c r="F1079" s="14">
        <f t="shared" ca="1" si="387"/>
        <v>1</v>
      </c>
      <c r="G1079" s="85">
        <f t="shared" ca="1" si="388"/>
        <v>1.4560015972313201</v>
      </c>
      <c r="H1079" s="85">
        <f t="shared" ca="1" si="389"/>
        <v>1.4560015972313201</v>
      </c>
      <c r="I1079" s="14">
        <f t="shared" ca="1" si="390"/>
        <v>1</v>
      </c>
      <c r="J1079" s="13">
        <f t="shared" si="382"/>
        <v>2.75E-2</v>
      </c>
      <c r="K1079" s="29">
        <f t="shared" si="391"/>
        <v>46164</v>
      </c>
      <c r="L1079" s="2">
        <f t="shared" si="392"/>
        <v>5</v>
      </c>
      <c r="M1079" s="17">
        <f t="shared" si="393"/>
        <v>5</v>
      </c>
      <c r="N1079" s="12">
        <f t="shared" si="394"/>
        <v>1.000538412</v>
      </c>
      <c r="O1079" s="12">
        <f t="shared" ca="1" si="395"/>
        <v>1.000538412</v>
      </c>
      <c r="P1079" s="17">
        <f t="shared" si="396"/>
        <v>0</v>
      </c>
      <c r="Q1079" s="14">
        <f t="shared" ca="1" si="397"/>
        <v>0.538412</v>
      </c>
      <c r="R1079" s="20">
        <f t="shared" si="380"/>
        <v>0</v>
      </c>
      <c r="S1079" s="14">
        <f t="shared" si="384"/>
        <v>0</v>
      </c>
      <c r="T1079" s="4" t="str">
        <f t="shared" si="398"/>
        <v>J=</v>
      </c>
      <c r="U1079" s="29">
        <f t="shared" si="399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2">
        <f t="shared" si="383"/>
        <v>46174</v>
      </c>
      <c r="B1080" s="83" t="str">
        <f t="shared" ca="1" si="385"/>
        <v>n.d</v>
      </c>
      <c r="C1080" s="14">
        <f t="shared" si="386"/>
        <v>1000</v>
      </c>
      <c r="D1080" s="58">
        <f t="shared" si="381"/>
        <v>46169</v>
      </c>
      <c r="E1080" s="56">
        <f ca="1">IF(D1080&lt;$B$1,VLOOKUP(D1080,[1]DI!$A$4:$B$15000,2,FALSE),0)</f>
        <v>0</v>
      </c>
      <c r="F1080" s="14">
        <f t="shared" ca="1" si="387"/>
        <v>1</v>
      </c>
      <c r="G1080" s="85">
        <f t="shared" ca="1" si="388"/>
        <v>1.4560015972313201</v>
      </c>
      <c r="H1080" s="85">
        <f t="shared" ca="1" si="389"/>
        <v>1.4560015972313201</v>
      </c>
      <c r="I1080" s="14">
        <f t="shared" ca="1" si="390"/>
        <v>1</v>
      </c>
      <c r="J1080" s="13">
        <f t="shared" si="382"/>
        <v>2.75E-2</v>
      </c>
      <c r="K1080" s="29">
        <f t="shared" si="391"/>
        <v>46164</v>
      </c>
      <c r="L1080" s="2">
        <f t="shared" si="392"/>
        <v>6</v>
      </c>
      <c r="M1080" s="17">
        <f t="shared" si="393"/>
        <v>6</v>
      </c>
      <c r="N1080" s="12">
        <f t="shared" si="394"/>
        <v>1.0006461289999999</v>
      </c>
      <c r="O1080" s="12">
        <f t="shared" ca="1" si="395"/>
        <v>1.0006461289999999</v>
      </c>
      <c r="P1080" s="17">
        <f t="shared" si="396"/>
        <v>0</v>
      </c>
      <c r="Q1080" s="14">
        <f t="shared" ca="1" si="397"/>
        <v>0.64612899000000001</v>
      </c>
      <c r="R1080" s="20">
        <f t="shared" si="380"/>
        <v>0</v>
      </c>
      <c r="S1080" s="14">
        <f t="shared" si="384"/>
        <v>0</v>
      </c>
      <c r="T1080" s="4" t="str">
        <f t="shared" si="398"/>
        <v>J=</v>
      </c>
      <c r="U1080" s="29">
        <f t="shared" si="399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2">
        <f t="shared" si="383"/>
        <v>46175</v>
      </c>
      <c r="B1081" s="83" t="str">
        <f t="shared" ca="1" si="385"/>
        <v>n.d</v>
      </c>
      <c r="C1081" s="14">
        <f t="shared" si="386"/>
        <v>1000</v>
      </c>
      <c r="D1081" s="58">
        <f t="shared" si="381"/>
        <v>46170</v>
      </c>
      <c r="E1081" s="56">
        <f ca="1">IF(D1081&lt;$B$1,VLOOKUP(D1081,[1]DI!$A$4:$B$15000,2,FALSE),0)</f>
        <v>0</v>
      </c>
      <c r="F1081" s="14">
        <f t="shared" ca="1" si="387"/>
        <v>1</v>
      </c>
      <c r="G1081" s="85">
        <f t="shared" ca="1" si="388"/>
        <v>1.4560015972313201</v>
      </c>
      <c r="H1081" s="85">
        <f t="shared" ca="1" si="389"/>
        <v>1.4560015972313201</v>
      </c>
      <c r="I1081" s="14">
        <f t="shared" ca="1" si="390"/>
        <v>1</v>
      </c>
      <c r="J1081" s="13">
        <f t="shared" si="382"/>
        <v>2.75E-2</v>
      </c>
      <c r="K1081" s="29">
        <f t="shared" si="391"/>
        <v>46164</v>
      </c>
      <c r="L1081" s="2">
        <f t="shared" si="392"/>
        <v>7</v>
      </c>
      <c r="M1081" s="17">
        <f t="shared" si="393"/>
        <v>7</v>
      </c>
      <c r="N1081" s="12">
        <f t="shared" si="394"/>
        <v>1.0007538579999999</v>
      </c>
      <c r="O1081" s="12">
        <f t="shared" ca="1" si="395"/>
        <v>1.0007538579999999</v>
      </c>
      <c r="P1081" s="17">
        <f t="shared" si="396"/>
        <v>0</v>
      </c>
      <c r="Q1081" s="14">
        <f t="shared" ca="1" si="397"/>
        <v>0.75385798999999998</v>
      </c>
      <c r="R1081" s="20">
        <f t="shared" si="380"/>
        <v>0</v>
      </c>
      <c r="S1081" s="14">
        <f t="shared" si="384"/>
        <v>0</v>
      </c>
      <c r="T1081" s="4" t="str">
        <f t="shared" si="398"/>
        <v>J=</v>
      </c>
      <c r="U1081" s="29">
        <f t="shared" si="399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2">
        <f t="shared" si="383"/>
        <v>46176</v>
      </c>
      <c r="B1082" s="83" t="str">
        <f t="shared" ca="1" si="385"/>
        <v>n.d</v>
      </c>
      <c r="C1082" s="14">
        <f t="shared" si="386"/>
        <v>1000</v>
      </c>
      <c r="D1082" s="58">
        <f t="shared" si="381"/>
        <v>46171</v>
      </c>
      <c r="E1082" s="56">
        <f ca="1">IF(D1082&lt;$B$1,VLOOKUP(D1082,[1]DI!$A$4:$B$15000,2,FALSE),0)</f>
        <v>0</v>
      </c>
      <c r="F1082" s="14">
        <f t="shared" ca="1" si="387"/>
        <v>1</v>
      </c>
      <c r="G1082" s="85">
        <f t="shared" ca="1" si="388"/>
        <v>1.4560015972313201</v>
      </c>
      <c r="H1082" s="85">
        <f t="shared" ca="1" si="389"/>
        <v>1.4560015972313201</v>
      </c>
      <c r="I1082" s="14">
        <f t="shared" ca="1" si="390"/>
        <v>1</v>
      </c>
      <c r="J1082" s="13">
        <f t="shared" si="382"/>
        <v>2.75E-2</v>
      </c>
      <c r="K1082" s="29">
        <f t="shared" si="391"/>
        <v>46164</v>
      </c>
      <c r="L1082" s="2">
        <f t="shared" si="392"/>
        <v>8</v>
      </c>
      <c r="M1082" s="17">
        <f t="shared" si="393"/>
        <v>8</v>
      </c>
      <c r="N1082" s="12">
        <f t="shared" si="394"/>
        <v>1.000861598</v>
      </c>
      <c r="O1082" s="12">
        <f t="shared" ca="1" si="395"/>
        <v>1.000861598</v>
      </c>
      <c r="P1082" s="17">
        <f t="shared" si="396"/>
        <v>0</v>
      </c>
      <c r="Q1082" s="14">
        <f t="shared" ca="1" si="397"/>
        <v>0.86159799000000004</v>
      </c>
      <c r="R1082" s="20">
        <f t="shared" si="380"/>
        <v>0</v>
      </c>
      <c r="S1082" s="14">
        <f t="shared" si="384"/>
        <v>0</v>
      </c>
      <c r="T1082" s="4" t="str">
        <f t="shared" si="398"/>
        <v>J=</v>
      </c>
      <c r="U1082" s="29">
        <f t="shared" si="399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2">
        <f t="shared" si="383"/>
        <v>46178</v>
      </c>
      <c r="B1083" s="83" t="str">
        <f t="shared" ca="1" si="385"/>
        <v>n.d</v>
      </c>
      <c r="C1083" s="14">
        <f t="shared" si="386"/>
        <v>1000</v>
      </c>
      <c r="D1083" s="58">
        <f t="shared" si="381"/>
        <v>46174</v>
      </c>
      <c r="E1083" s="56">
        <f ca="1">IF(D1083&lt;$B$1,VLOOKUP(D1083,[1]DI!$A$4:$B$15000,2,FALSE),0)</f>
        <v>0</v>
      </c>
      <c r="F1083" s="14">
        <f t="shared" ca="1" si="387"/>
        <v>1</v>
      </c>
      <c r="G1083" s="85">
        <f t="shared" ca="1" si="388"/>
        <v>1.4560015972313201</v>
      </c>
      <c r="H1083" s="85">
        <f t="shared" ca="1" si="389"/>
        <v>1.4560015972313201</v>
      </c>
      <c r="I1083" s="14">
        <f t="shared" ca="1" si="390"/>
        <v>1</v>
      </c>
      <c r="J1083" s="13">
        <f t="shared" si="382"/>
        <v>2.75E-2</v>
      </c>
      <c r="K1083" s="29">
        <f t="shared" si="391"/>
        <v>46164</v>
      </c>
      <c r="L1083" s="2">
        <f t="shared" si="392"/>
        <v>9</v>
      </c>
      <c r="M1083" s="17">
        <f t="shared" si="393"/>
        <v>9</v>
      </c>
      <c r="N1083" s="12">
        <f t="shared" si="394"/>
        <v>1.0009693500000001</v>
      </c>
      <c r="O1083" s="12">
        <f t="shared" ca="1" si="395"/>
        <v>1.0009693500000001</v>
      </c>
      <c r="P1083" s="17">
        <f t="shared" si="396"/>
        <v>0</v>
      </c>
      <c r="Q1083" s="14">
        <f t="shared" ca="1" si="397"/>
        <v>0.96935000000000004</v>
      </c>
      <c r="R1083" s="20">
        <f t="shared" si="380"/>
        <v>0</v>
      </c>
      <c r="S1083" s="14">
        <f t="shared" si="384"/>
        <v>0</v>
      </c>
      <c r="T1083" s="4" t="str">
        <f t="shared" si="398"/>
        <v>J=</v>
      </c>
      <c r="U1083" s="29">
        <f t="shared" si="399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2">
        <f t="shared" si="383"/>
        <v>46181</v>
      </c>
      <c r="B1084" s="83" t="str">
        <f t="shared" ca="1" si="385"/>
        <v>n.d</v>
      </c>
      <c r="C1084" s="14">
        <f t="shared" si="386"/>
        <v>1000</v>
      </c>
      <c r="D1084" s="58">
        <f t="shared" si="381"/>
        <v>46175</v>
      </c>
      <c r="E1084" s="56">
        <f ca="1">IF(D1084&lt;$B$1,VLOOKUP(D1084,[1]DI!$A$4:$B$15000,2,FALSE),0)</f>
        <v>0</v>
      </c>
      <c r="F1084" s="14">
        <f t="shared" ca="1" si="387"/>
        <v>1</v>
      </c>
      <c r="G1084" s="85">
        <f t="shared" ca="1" si="388"/>
        <v>1.4560015972313201</v>
      </c>
      <c r="H1084" s="85">
        <f t="shared" ca="1" si="389"/>
        <v>1.4560015972313201</v>
      </c>
      <c r="I1084" s="14">
        <f t="shared" ca="1" si="390"/>
        <v>1</v>
      </c>
      <c r="J1084" s="13">
        <f t="shared" si="382"/>
        <v>2.75E-2</v>
      </c>
      <c r="K1084" s="29">
        <f t="shared" si="391"/>
        <v>46164</v>
      </c>
      <c r="L1084" s="2">
        <f t="shared" si="392"/>
        <v>10</v>
      </c>
      <c r="M1084" s="17">
        <f t="shared" si="393"/>
        <v>10</v>
      </c>
      <c r="N1084" s="12">
        <f t="shared" si="394"/>
        <v>1.0010771140000001</v>
      </c>
      <c r="O1084" s="12">
        <f t="shared" ca="1" si="395"/>
        <v>1.0010771140000001</v>
      </c>
      <c r="P1084" s="17">
        <f t="shared" si="396"/>
        <v>0</v>
      </c>
      <c r="Q1084" s="14">
        <f t="shared" ca="1" si="397"/>
        <v>1.0771139999999999</v>
      </c>
      <c r="R1084" s="20">
        <f t="shared" si="380"/>
        <v>0</v>
      </c>
      <c r="S1084" s="14">
        <f t="shared" si="384"/>
        <v>0</v>
      </c>
      <c r="T1084" s="4" t="str">
        <f t="shared" si="398"/>
        <v>J=</v>
      </c>
      <c r="U1084" s="29">
        <f t="shared" si="399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2">
        <f t="shared" si="383"/>
        <v>46182</v>
      </c>
      <c r="B1085" s="83" t="str">
        <f t="shared" ca="1" si="385"/>
        <v>n.d</v>
      </c>
      <c r="C1085" s="14">
        <f t="shared" si="386"/>
        <v>1000</v>
      </c>
      <c r="D1085" s="58">
        <f t="shared" si="381"/>
        <v>46176</v>
      </c>
      <c r="E1085" s="56">
        <f ca="1">IF(D1085&lt;$B$1,VLOOKUP(D1085,[1]DI!$A$4:$B$15000,2,FALSE),0)</f>
        <v>0</v>
      </c>
      <c r="F1085" s="14">
        <f t="shared" ca="1" si="387"/>
        <v>1</v>
      </c>
      <c r="G1085" s="85">
        <f t="shared" ca="1" si="388"/>
        <v>1.4560015972313201</v>
      </c>
      <c r="H1085" s="85">
        <f t="shared" ca="1" si="389"/>
        <v>1.4560015972313201</v>
      </c>
      <c r="I1085" s="14">
        <f t="shared" ca="1" si="390"/>
        <v>1</v>
      </c>
      <c r="J1085" s="13">
        <f t="shared" si="382"/>
        <v>2.75E-2</v>
      </c>
      <c r="K1085" s="29">
        <f t="shared" si="391"/>
        <v>46164</v>
      </c>
      <c r="L1085" s="2">
        <f t="shared" si="392"/>
        <v>11</v>
      </c>
      <c r="M1085" s="17">
        <f t="shared" si="393"/>
        <v>11</v>
      </c>
      <c r="N1085" s="12">
        <f t="shared" si="394"/>
        <v>1.0011848889999999</v>
      </c>
      <c r="O1085" s="12">
        <f t="shared" ca="1" si="395"/>
        <v>1.0011848889999999</v>
      </c>
      <c r="P1085" s="17">
        <f t="shared" si="396"/>
        <v>0</v>
      </c>
      <c r="Q1085" s="14">
        <f t="shared" ca="1" si="397"/>
        <v>1.1848889899999999</v>
      </c>
      <c r="R1085" s="20">
        <f t="shared" si="380"/>
        <v>0</v>
      </c>
      <c r="S1085" s="14">
        <f t="shared" si="384"/>
        <v>0</v>
      </c>
      <c r="T1085" s="4" t="str">
        <f t="shared" si="398"/>
        <v>J=</v>
      </c>
      <c r="U1085" s="29">
        <f t="shared" si="399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2">
        <f t="shared" si="383"/>
        <v>46183</v>
      </c>
      <c r="B1086" s="83" t="str">
        <f t="shared" ca="1" si="385"/>
        <v>n.d</v>
      </c>
      <c r="C1086" s="14">
        <f t="shared" si="386"/>
        <v>1000</v>
      </c>
      <c r="D1086" s="58">
        <f t="shared" si="381"/>
        <v>46178</v>
      </c>
      <c r="E1086" s="56">
        <f ca="1">IF(D1086&lt;$B$1,VLOOKUP(D1086,[1]DI!$A$4:$B$15000,2,FALSE),0)</f>
        <v>0</v>
      </c>
      <c r="F1086" s="14">
        <f t="shared" ca="1" si="387"/>
        <v>1</v>
      </c>
      <c r="G1086" s="85">
        <f t="shared" ca="1" si="388"/>
        <v>1.4560015972313201</v>
      </c>
      <c r="H1086" s="85">
        <f t="shared" ca="1" si="389"/>
        <v>1.4560015972313201</v>
      </c>
      <c r="I1086" s="14">
        <f t="shared" ca="1" si="390"/>
        <v>1</v>
      </c>
      <c r="J1086" s="13">
        <f t="shared" si="382"/>
        <v>2.75E-2</v>
      </c>
      <c r="K1086" s="29">
        <f t="shared" si="391"/>
        <v>46164</v>
      </c>
      <c r="L1086" s="2">
        <f t="shared" si="392"/>
        <v>12</v>
      </c>
      <c r="M1086" s="17">
        <f t="shared" si="393"/>
        <v>12</v>
      </c>
      <c r="N1086" s="12">
        <f t="shared" si="394"/>
        <v>1.001292676</v>
      </c>
      <c r="O1086" s="12">
        <f t="shared" ca="1" si="395"/>
        <v>1.001292676</v>
      </c>
      <c r="P1086" s="17">
        <f t="shared" si="396"/>
        <v>0</v>
      </c>
      <c r="Q1086" s="14">
        <f t="shared" ca="1" si="397"/>
        <v>1.2926759999999999</v>
      </c>
      <c r="R1086" s="20">
        <f t="shared" si="380"/>
        <v>0</v>
      </c>
      <c r="S1086" s="14">
        <f t="shared" si="384"/>
        <v>0</v>
      </c>
      <c r="T1086" s="4" t="str">
        <f t="shared" si="398"/>
        <v>J=</v>
      </c>
      <c r="U1086" s="29">
        <f t="shared" si="399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2">
        <f t="shared" si="383"/>
        <v>46184</v>
      </c>
      <c r="B1087" s="83" t="str">
        <f t="shared" ca="1" si="385"/>
        <v>n.d</v>
      </c>
      <c r="C1087" s="14">
        <f t="shared" si="386"/>
        <v>1000</v>
      </c>
      <c r="D1087" s="58">
        <f t="shared" si="381"/>
        <v>46181</v>
      </c>
      <c r="E1087" s="56">
        <f ca="1">IF(D1087&lt;$B$1,VLOOKUP(D1087,[1]DI!$A$4:$B$15000,2,FALSE),0)</f>
        <v>0</v>
      </c>
      <c r="F1087" s="14">
        <f t="shared" ca="1" si="387"/>
        <v>1</v>
      </c>
      <c r="G1087" s="85">
        <f t="shared" ca="1" si="388"/>
        <v>1.4560015972313201</v>
      </c>
      <c r="H1087" s="85">
        <f t="shared" ca="1" si="389"/>
        <v>1.4560015972313201</v>
      </c>
      <c r="I1087" s="14">
        <f t="shared" ca="1" si="390"/>
        <v>1</v>
      </c>
      <c r="J1087" s="13">
        <f t="shared" si="382"/>
        <v>2.75E-2</v>
      </c>
      <c r="K1087" s="29">
        <f t="shared" si="391"/>
        <v>46164</v>
      </c>
      <c r="L1087" s="2">
        <f t="shared" si="392"/>
        <v>13</v>
      </c>
      <c r="M1087" s="17">
        <f t="shared" si="393"/>
        <v>13</v>
      </c>
      <c r="N1087" s="12">
        <f t="shared" si="394"/>
        <v>1.001400474</v>
      </c>
      <c r="O1087" s="12">
        <f t="shared" ca="1" si="395"/>
        <v>1.001400474</v>
      </c>
      <c r="P1087" s="17">
        <f t="shared" si="396"/>
        <v>0</v>
      </c>
      <c r="Q1087" s="14">
        <f t="shared" ca="1" si="397"/>
        <v>1.4004739900000001</v>
      </c>
      <c r="R1087" s="20">
        <f t="shared" si="380"/>
        <v>0</v>
      </c>
      <c r="S1087" s="14">
        <f t="shared" si="384"/>
        <v>0</v>
      </c>
      <c r="T1087" s="4" t="str">
        <f t="shared" si="398"/>
        <v>J=</v>
      </c>
      <c r="U1087" s="29">
        <f t="shared" si="399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2">
        <f t="shared" si="383"/>
        <v>46185</v>
      </c>
      <c r="B1088" s="83" t="str">
        <f t="shared" ca="1" si="385"/>
        <v>n.d</v>
      </c>
      <c r="C1088" s="14">
        <f t="shared" si="386"/>
        <v>1000</v>
      </c>
      <c r="D1088" s="58">
        <f t="shared" si="381"/>
        <v>46182</v>
      </c>
      <c r="E1088" s="56">
        <f ca="1">IF(D1088&lt;$B$1,VLOOKUP(D1088,[1]DI!$A$4:$B$15000,2,FALSE),0)</f>
        <v>0</v>
      </c>
      <c r="F1088" s="14">
        <f t="shared" ca="1" si="387"/>
        <v>1</v>
      </c>
      <c r="G1088" s="85">
        <f t="shared" ca="1" si="388"/>
        <v>1.4560015972313201</v>
      </c>
      <c r="H1088" s="85">
        <f t="shared" ca="1" si="389"/>
        <v>1.4560015972313201</v>
      </c>
      <c r="I1088" s="14">
        <f t="shared" ca="1" si="390"/>
        <v>1</v>
      </c>
      <c r="J1088" s="13">
        <f t="shared" si="382"/>
        <v>2.75E-2</v>
      </c>
      <c r="K1088" s="29">
        <f t="shared" si="391"/>
        <v>46164</v>
      </c>
      <c r="L1088" s="2">
        <f t="shared" si="392"/>
        <v>14</v>
      </c>
      <c r="M1088" s="17">
        <f t="shared" si="393"/>
        <v>14</v>
      </c>
      <c r="N1088" s="12">
        <f t="shared" si="394"/>
        <v>1.0015082850000001</v>
      </c>
      <c r="O1088" s="12">
        <f t="shared" ca="1" si="395"/>
        <v>1.0015082850000001</v>
      </c>
      <c r="P1088" s="17">
        <f t="shared" si="396"/>
        <v>0</v>
      </c>
      <c r="Q1088" s="14">
        <f t="shared" ca="1" si="397"/>
        <v>1.5082850000000001</v>
      </c>
      <c r="R1088" s="20">
        <f t="shared" si="380"/>
        <v>0</v>
      </c>
      <c r="S1088" s="14">
        <f t="shared" si="384"/>
        <v>0</v>
      </c>
      <c r="T1088" s="4" t="str">
        <f t="shared" si="398"/>
        <v>J=</v>
      </c>
      <c r="U1088" s="29">
        <f t="shared" si="399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2">
        <f t="shared" si="383"/>
        <v>46188</v>
      </c>
      <c r="B1089" s="83" t="str">
        <f t="shared" ca="1" si="385"/>
        <v>n.d</v>
      </c>
      <c r="C1089" s="14">
        <f t="shared" si="386"/>
        <v>1000</v>
      </c>
      <c r="D1089" s="58">
        <f t="shared" si="381"/>
        <v>46183</v>
      </c>
      <c r="E1089" s="56">
        <f ca="1">IF(D1089&lt;$B$1,VLOOKUP(D1089,[1]DI!$A$4:$B$15000,2,FALSE),0)</f>
        <v>0</v>
      </c>
      <c r="F1089" s="14">
        <f t="shared" ca="1" si="387"/>
        <v>1</v>
      </c>
      <c r="G1089" s="85">
        <f t="shared" ca="1" si="388"/>
        <v>1.4560015972313201</v>
      </c>
      <c r="H1089" s="85">
        <f t="shared" ca="1" si="389"/>
        <v>1.4560015972313201</v>
      </c>
      <c r="I1089" s="14">
        <f t="shared" ca="1" si="390"/>
        <v>1</v>
      </c>
      <c r="J1089" s="13">
        <f t="shared" si="382"/>
        <v>2.75E-2</v>
      </c>
      <c r="K1089" s="29">
        <f t="shared" si="391"/>
        <v>46164</v>
      </c>
      <c r="L1089" s="2">
        <f t="shared" si="392"/>
        <v>15</v>
      </c>
      <c r="M1089" s="17">
        <f t="shared" si="393"/>
        <v>15</v>
      </c>
      <c r="N1089" s="12">
        <f t="shared" si="394"/>
        <v>1.001616106</v>
      </c>
      <c r="O1089" s="12">
        <f t="shared" ca="1" si="395"/>
        <v>1.001616106</v>
      </c>
      <c r="P1089" s="17">
        <f t="shared" si="396"/>
        <v>0</v>
      </c>
      <c r="Q1089" s="14">
        <f t="shared" ca="1" si="397"/>
        <v>1.6161059900000001</v>
      </c>
      <c r="R1089" s="20">
        <f t="shared" si="380"/>
        <v>0</v>
      </c>
      <c r="S1089" s="14">
        <f t="shared" si="384"/>
        <v>0</v>
      </c>
      <c r="T1089" s="4" t="str">
        <f t="shared" si="398"/>
        <v>J=</v>
      </c>
      <c r="U1089" s="29">
        <f t="shared" si="399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2">
        <f t="shared" si="383"/>
        <v>46189</v>
      </c>
      <c r="B1090" s="83" t="str">
        <f t="shared" ca="1" si="385"/>
        <v>n.d</v>
      </c>
      <c r="C1090" s="14">
        <f t="shared" si="386"/>
        <v>1000</v>
      </c>
      <c r="D1090" s="58">
        <f t="shared" si="381"/>
        <v>46184</v>
      </c>
      <c r="E1090" s="56">
        <f ca="1">IF(D1090&lt;$B$1,VLOOKUP(D1090,[1]DI!$A$4:$B$15000,2,FALSE),0)</f>
        <v>0</v>
      </c>
      <c r="F1090" s="14">
        <f t="shared" ca="1" si="387"/>
        <v>1</v>
      </c>
      <c r="G1090" s="85">
        <f t="shared" ca="1" si="388"/>
        <v>1.4560015972313201</v>
      </c>
      <c r="H1090" s="85">
        <f t="shared" ca="1" si="389"/>
        <v>1.4560015972313201</v>
      </c>
      <c r="I1090" s="14">
        <f t="shared" ca="1" si="390"/>
        <v>1</v>
      </c>
      <c r="J1090" s="13">
        <f t="shared" si="382"/>
        <v>2.75E-2</v>
      </c>
      <c r="K1090" s="29">
        <f t="shared" si="391"/>
        <v>46164</v>
      </c>
      <c r="L1090" s="2">
        <f t="shared" si="392"/>
        <v>16</v>
      </c>
      <c r="M1090" s="17">
        <f t="shared" si="393"/>
        <v>16</v>
      </c>
      <c r="N1090" s="12">
        <f t="shared" si="394"/>
        <v>1.0017239389999999</v>
      </c>
      <c r="O1090" s="12">
        <f t="shared" ca="1" si="395"/>
        <v>1.0017239389999999</v>
      </c>
      <c r="P1090" s="17">
        <f t="shared" si="396"/>
        <v>0</v>
      </c>
      <c r="Q1090" s="14">
        <f t="shared" ca="1" si="397"/>
        <v>1.7239389899999999</v>
      </c>
      <c r="R1090" s="20">
        <f t="shared" si="380"/>
        <v>0</v>
      </c>
      <c r="S1090" s="14">
        <f t="shared" si="384"/>
        <v>0</v>
      </c>
      <c r="T1090" s="4" t="str">
        <f t="shared" si="398"/>
        <v>J=</v>
      </c>
      <c r="U1090" s="29">
        <f t="shared" si="399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2">
        <f t="shared" si="383"/>
        <v>46190</v>
      </c>
      <c r="B1091" s="83" t="str">
        <f t="shared" ca="1" si="385"/>
        <v>n.d</v>
      </c>
      <c r="C1091" s="14">
        <f t="shared" si="386"/>
        <v>1000</v>
      </c>
      <c r="D1091" s="58">
        <f t="shared" si="381"/>
        <v>46185</v>
      </c>
      <c r="E1091" s="56">
        <f ca="1">IF(D1091&lt;$B$1,VLOOKUP(D1091,[1]DI!$A$4:$B$15000,2,FALSE),0)</f>
        <v>0</v>
      </c>
      <c r="F1091" s="14">
        <f t="shared" ca="1" si="387"/>
        <v>1</v>
      </c>
      <c r="G1091" s="85">
        <f t="shared" ca="1" si="388"/>
        <v>1.4560015972313201</v>
      </c>
      <c r="H1091" s="85">
        <f t="shared" ca="1" si="389"/>
        <v>1.4560015972313201</v>
      </c>
      <c r="I1091" s="14">
        <f t="shared" ca="1" si="390"/>
        <v>1</v>
      </c>
      <c r="J1091" s="13">
        <f t="shared" si="382"/>
        <v>2.75E-2</v>
      </c>
      <c r="K1091" s="29">
        <f t="shared" si="391"/>
        <v>46164</v>
      </c>
      <c r="L1091" s="2">
        <f t="shared" si="392"/>
        <v>17</v>
      </c>
      <c r="M1091" s="17">
        <f t="shared" si="393"/>
        <v>17</v>
      </c>
      <c r="N1091" s="12">
        <f t="shared" si="394"/>
        <v>1.0018317839999999</v>
      </c>
      <c r="O1091" s="12">
        <f t="shared" ca="1" si="395"/>
        <v>1.0018317839999999</v>
      </c>
      <c r="P1091" s="17">
        <f t="shared" si="396"/>
        <v>0</v>
      </c>
      <c r="Q1091" s="14">
        <f t="shared" ca="1" si="397"/>
        <v>1.8317839899999999</v>
      </c>
      <c r="R1091" s="20">
        <f t="shared" si="380"/>
        <v>0</v>
      </c>
      <c r="S1091" s="14">
        <f t="shared" si="384"/>
        <v>0</v>
      </c>
      <c r="T1091" s="4" t="str">
        <f t="shared" si="398"/>
        <v>J=</v>
      </c>
      <c r="U1091" s="29">
        <f t="shared" si="399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2">
        <f t="shared" si="383"/>
        <v>46191</v>
      </c>
      <c r="B1092" s="83" t="str">
        <f t="shared" ca="1" si="385"/>
        <v>n.d</v>
      </c>
      <c r="C1092" s="14">
        <f t="shared" si="386"/>
        <v>1000</v>
      </c>
      <c r="D1092" s="58">
        <f t="shared" si="381"/>
        <v>46188</v>
      </c>
      <c r="E1092" s="56">
        <f ca="1">IF(D1092&lt;$B$1,VLOOKUP(D1092,[1]DI!$A$4:$B$15000,2,FALSE),0)</f>
        <v>0</v>
      </c>
      <c r="F1092" s="14">
        <f t="shared" ca="1" si="387"/>
        <v>1</v>
      </c>
      <c r="G1092" s="85">
        <f t="shared" ca="1" si="388"/>
        <v>1.4560015972313201</v>
      </c>
      <c r="H1092" s="85">
        <f t="shared" ca="1" si="389"/>
        <v>1.4560015972313201</v>
      </c>
      <c r="I1092" s="14">
        <f t="shared" ca="1" si="390"/>
        <v>1</v>
      </c>
      <c r="J1092" s="13">
        <f t="shared" si="382"/>
        <v>2.75E-2</v>
      </c>
      <c r="K1092" s="29">
        <f t="shared" si="391"/>
        <v>46164</v>
      </c>
      <c r="L1092" s="2">
        <f t="shared" si="392"/>
        <v>18</v>
      </c>
      <c r="M1092" s="17">
        <f t="shared" si="393"/>
        <v>18</v>
      </c>
      <c r="N1092" s="12">
        <f t="shared" si="394"/>
        <v>1.0019396410000001</v>
      </c>
      <c r="O1092" s="12">
        <f t="shared" ca="1" si="395"/>
        <v>1.0019396410000001</v>
      </c>
      <c r="P1092" s="17">
        <f t="shared" si="396"/>
        <v>0</v>
      </c>
      <c r="Q1092" s="14">
        <f t="shared" ca="1" si="397"/>
        <v>1.9396409999999999</v>
      </c>
      <c r="R1092" s="20">
        <f t="shared" si="380"/>
        <v>0</v>
      </c>
      <c r="S1092" s="14">
        <f t="shared" si="384"/>
        <v>0</v>
      </c>
      <c r="T1092" s="4" t="str">
        <f t="shared" si="398"/>
        <v>J=</v>
      </c>
      <c r="U1092" s="29">
        <f t="shared" si="399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2">
        <f t="shared" si="383"/>
        <v>46192</v>
      </c>
      <c r="B1093" s="83" t="str">
        <f t="shared" ca="1" si="385"/>
        <v>n.d</v>
      </c>
      <c r="C1093" s="14">
        <f t="shared" si="386"/>
        <v>1000</v>
      </c>
      <c r="D1093" s="58">
        <f t="shared" si="381"/>
        <v>46189</v>
      </c>
      <c r="E1093" s="56">
        <f ca="1">IF(D1093&lt;$B$1,VLOOKUP(D1093,[1]DI!$A$4:$B$15000,2,FALSE),0)</f>
        <v>0</v>
      </c>
      <c r="F1093" s="14">
        <f t="shared" ca="1" si="387"/>
        <v>1</v>
      </c>
      <c r="G1093" s="85">
        <f t="shared" ca="1" si="388"/>
        <v>1.4560015972313201</v>
      </c>
      <c r="H1093" s="85">
        <f t="shared" ca="1" si="389"/>
        <v>1.4560015972313201</v>
      </c>
      <c r="I1093" s="14">
        <f t="shared" ca="1" si="390"/>
        <v>1</v>
      </c>
      <c r="J1093" s="13">
        <f t="shared" si="382"/>
        <v>2.75E-2</v>
      </c>
      <c r="K1093" s="29">
        <f t="shared" si="391"/>
        <v>46164</v>
      </c>
      <c r="L1093" s="2">
        <f t="shared" si="392"/>
        <v>19</v>
      </c>
      <c r="M1093" s="17">
        <f t="shared" si="393"/>
        <v>19</v>
      </c>
      <c r="N1093" s="12">
        <f t="shared" si="394"/>
        <v>1.0020475090000001</v>
      </c>
      <c r="O1093" s="12">
        <f t="shared" ca="1" si="395"/>
        <v>1.0020475090000001</v>
      </c>
      <c r="P1093" s="17">
        <f t="shared" si="396"/>
        <v>0</v>
      </c>
      <c r="Q1093" s="14">
        <f t="shared" ca="1" si="397"/>
        <v>2.0475089999999998</v>
      </c>
      <c r="R1093" s="20">
        <f t="shared" si="380"/>
        <v>0</v>
      </c>
      <c r="S1093" s="14">
        <f t="shared" si="384"/>
        <v>0</v>
      </c>
      <c r="T1093" s="4" t="str">
        <f t="shared" si="398"/>
        <v>J=</v>
      </c>
      <c r="U1093" s="29">
        <f t="shared" si="399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2">
        <f t="shared" si="383"/>
        <v>46195</v>
      </c>
      <c r="B1094" s="83" t="str">
        <f t="shared" ca="1" si="385"/>
        <v>n.d</v>
      </c>
      <c r="C1094" s="14">
        <f t="shared" si="386"/>
        <v>1000</v>
      </c>
      <c r="D1094" s="58">
        <f t="shared" si="381"/>
        <v>46190</v>
      </c>
      <c r="E1094" s="56">
        <f ca="1">IF(D1094&lt;$B$1,VLOOKUP(D1094,[1]DI!$A$4:$B$15000,2,FALSE),0)</f>
        <v>0</v>
      </c>
      <c r="F1094" s="14">
        <f t="shared" ca="1" si="387"/>
        <v>1</v>
      </c>
      <c r="G1094" s="85">
        <f t="shared" ca="1" si="388"/>
        <v>1.4560015972313201</v>
      </c>
      <c r="H1094" s="85">
        <f t="shared" ca="1" si="389"/>
        <v>1.4560015972313201</v>
      </c>
      <c r="I1094" s="14">
        <f t="shared" ca="1" si="390"/>
        <v>1</v>
      </c>
      <c r="J1094" s="13">
        <f t="shared" si="382"/>
        <v>2.75E-2</v>
      </c>
      <c r="K1094" s="29">
        <f t="shared" si="391"/>
        <v>46164</v>
      </c>
      <c r="L1094" s="2">
        <f t="shared" si="392"/>
        <v>20</v>
      </c>
      <c r="M1094" s="17">
        <f t="shared" si="393"/>
        <v>20</v>
      </c>
      <c r="N1094" s="12">
        <f t="shared" si="394"/>
        <v>1.002155388</v>
      </c>
      <c r="O1094" s="12">
        <f t="shared" ca="1" si="395"/>
        <v>1.002155388</v>
      </c>
      <c r="P1094" s="17">
        <f t="shared" si="396"/>
        <v>0</v>
      </c>
      <c r="Q1094" s="14">
        <f t="shared" ca="1" si="397"/>
        <v>2.1553879999999999</v>
      </c>
      <c r="R1094" s="20">
        <f t="shared" si="380"/>
        <v>0</v>
      </c>
      <c r="S1094" s="14">
        <f t="shared" si="384"/>
        <v>0</v>
      </c>
      <c r="T1094" s="4" t="str">
        <f t="shared" si="398"/>
        <v>J=</v>
      </c>
      <c r="U1094" s="29">
        <f t="shared" si="399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2">
        <f t="shared" si="383"/>
        <v>46196</v>
      </c>
      <c r="B1095" s="83" t="str">
        <f t="shared" ca="1" si="385"/>
        <v>n.d</v>
      </c>
      <c r="C1095" s="14">
        <f t="shared" si="386"/>
        <v>1000</v>
      </c>
      <c r="D1095" s="58">
        <f t="shared" si="381"/>
        <v>46191</v>
      </c>
      <c r="E1095" s="56">
        <f ca="1">IF(D1095&lt;$B$1,VLOOKUP(D1095,[1]DI!$A$4:$B$15000,2,FALSE),0)</f>
        <v>0</v>
      </c>
      <c r="F1095" s="14">
        <f t="shared" ca="1" si="387"/>
        <v>1</v>
      </c>
      <c r="G1095" s="85">
        <f t="shared" ca="1" si="388"/>
        <v>1.4560015972313201</v>
      </c>
      <c r="H1095" s="85">
        <f t="shared" ca="1" si="389"/>
        <v>1.4560015972313201</v>
      </c>
      <c r="I1095" s="14">
        <f t="shared" ca="1" si="390"/>
        <v>1</v>
      </c>
      <c r="J1095" s="13">
        <f t="shared" si="382"/>
        <v>2.75E-2</v>
      </c>
      <c r="K1095" s="29">
        <f t="shared" si="391"/>
        <v>46164</v>
      </c>
      <c r="L1095" s="2">
        <f t="shared" si="392"/>
        <v>21</v>
      </c>
      <c r="M1095" s="17">
        <f t="shared" si="393"/>
        <v>21</v>
      </c>
      <c r="N1095" s="12">
        <f t="shared" si="394"/>
        <v>1.00226328</v>
      </c>
      <c r="O1095" s="12">
        <f t="shared" ca="1" si="395"/>
        <v>1.00226328</v>
      </c>
      <c r="P1095" s="17">
        <f t="shared" si="396"/>
        <v>52</v>
      </c>
      <c r="Q1095" s="14">
        <f t="shared" ca="1" si="397"/>
        <v>2.26327999</v>
      </c>
      <c r="R1095" s="20">
        <f t="shared" si="380"/>
        <v>0</v>
      </c>
      <c r="S1095" s="14">
        <f t="shared" si="384"/>
        <v>0</v>
      </c>
      <c r="T1095" s="4" t="str">
        <f t="shared" si="398"/>
        <v>J=</v>
      </c>
      <c r="U1095" s="29">
        <f t="shared" si="399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2">
        <f t="shared" si="383"/>
        <v>46197</v>
      </c>
      <c r="B1096" s="83" t="str">
        <f t="shared" ca="1" si="385"/>
        <v>n.d</v>
      </c>
      <c r="C1096" s="14">
        <f t="shared" si="386"/>
        <v>1000</v>
      </c>
      <c r="D1096" s="58">
        <f t="shared" si="381"/>
        <v>46192</v>
      </c>
      <c r="E1096" s="56">
        <f ca="1">IF(D1096&lt;$B$1,VLOOKUP(D1096,[1]DI!$A$4:$B$15000,2,FALSE),0)</f>
        <v>0</v>
      </c>
      <c r="F1096" s="14">
        <f t="shared" ca="1" si="387"/>
        <v>1</v>
      </c>
      <c r="G1096" s="85">
        <f t="shared" ca="1" si="388"/>
        <v>1.4560015972313201</v>
      </c>
      <c r="H1096" s="85">
        <f t="shared" ca="1" si="389"/>
        <v>1.4560015972313201</v>
      </c>
      <c r="I1096" s="14">
        <f t="shared" ca="1" si="390"/>
        <v>1</v>
      </c>
      <c r="J1096" s="13">
        <f t="shared" si="382"/>
        <v>2.75E-2</v>
      </c>
      <c r="K1096" s="29">
        <f t="shared" si="391"/>
        <v>46196</v>
      </c>
      <c r="L1096" s="2">
        <f t="shared" si="392"/>
        <v>1</v>
      </c>
      <c r="M1096" s="17">
        <f t="shared" si="393"/>
        <v>1</v>
      </c>
      <c r="N1096" s="12">
        <f t="shared" si="394"/>
        <v>1.000107659</v>
      </c>
      <c r="O1096" s="12">
        <f t="shared" ca="1" si="395"/>
        <v>1.000107659</v>
      </c>
      <c r="P1096" s="17">
        <f t="shared" si="396"/>
        <v>0</v>
      </c>
      <c r="Q1096" s="14">
        <f t="shared" ca="1" si="397"/>
        <v>0.10765899</v>
      </c>
      <c r="R1096" s="20">
        <f t="shared" si="380"/>
        <v>0</v>
      </c>
      <c r="S1096" s="14">
        <f t="shared" si="384"/>
        <v>0</v>
      </c>
      <c r="T1096" s="4" t="str">
        <f t="shared" si="398"/>
        <v>J=</v>
      </c>
      <c r="U1096" s="29">
        <f t="shared" si="399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2">
        <f t="shared" si="383"/>
        <v>46198</v>
      </c>
      <c r="B1097" s="83" t="str">
        <f t="shared" ca="1" si="385"/>
        <v>n.d</v>
      </c>
      <c r="C1097" s="14">
        <f t="shared" si="386"/>
        <v>1000</v>
      </c>
      <c r="D1097" s="58">
        <f t="shared" si="381"/>
        <v>46195</v>
      </c>
      <c r="E1097" s="56">
        <f ca="1">IF(D1097&lt;$B$1,VLOOKUP(D1097,[1]DI!$A$4:$B$15000,2,FALSE),0)</f>
        <v>0</v>
      </c>
      <c r="F1097" s="14">
        <f t="shared" ca="1" si="387"/>
        <v>1</v>
      </c>
      <c r="G1097" s="85">
        <f t="shared" ca="1" si="388"/>
        <v>1.4560015972313201</v>
      </c>
      <c r="H1097" s="85">
        <f t="shared" ca="1" si="389"/>
        <v>1.4560015972313201</v>
      </c>
      <c r="I1097" s="14">
        <f t="shared" ca="1" si="390"/>
        <v>1</v>
      </c>
      <c r="J1097" s="13">
        <f t="shared" si="382"/>
        <v>2.75E-2</v>
      </c>
      <c r="K1097" s="29">
        <f t="shared" si="391"/>
        <v>46196</v>
      </c>
      <c r="L1097" s="2">
        <f t="shared" si="392"/>
        <v>2</v>
      </c>
      <c r="M1097" s="17">
        <f t="shared" si="393"/>
        <v>2</v>
      </c>
      <c r="N1097" s="12">
        <f t="shared" si="394"/>
        <v>1.0002153300000001</v>
      </c>
      <c r="O1097" s="12">
        <f t="shared" ca="1" si="395"/>
        <v>1.0002153300000001</v>
      </c>
      <c r="P1097" s="17">
        <f t="shared" si="396"/>
        <v>0</v>
      </c>
      <c r="Q1097" s="14">
        <f t="shared" ca="1" si="397"/>
        <v>0.21532999999999999</v>
      </c>
      <c r="R1097" s="20">
        <f t="shared" si="380"/>
        <v>0</v>
      </c>
      <c r="S1097" s="14">
        <f t="shared" si="384"/>
        <v>0</v>
      </c>
      <c r="T1097" s="4" t="str">
        <f t="shared" si="398"/>
        <v>J=</v>
      </c>
      <c r="U1097" s="29">
        <f t="shared" si="399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2">
        <f t="shared" si="383"/>
        <v>46199</v>
      </c>
      <c r="B1098" s="83" t="str">
        <f t="shared" ca="1" si="385"/>
        <v>n.d</v>
      </c>
      <c r="C1098" s="14">
        <f t="shared" si="386"/>
        <v>1000</v>
      </c>
      <c r="D1098" s="58">
        <f t="shared" si="381"/>
        <v>46196</v>
      </c>
      <c r="E1098" s="56">
        <f ca="1">IF(D1098&lt;$B$1,VLOOKUP(D1098,[1]DI!$A$4:$B$15000,2,FALSE),0)</f>
        <v>0</v>
      </c>
      <c r="F1098" s="14">
        <f t="shared" ca="1" si="387"/>
        <v>1</v>
      </c>
      <c r="G1098" s="85">
        <f t="shared" ca="1" si="388"/>
        <v>1.4560015972313201</v>
      </c>
      <c r="H1098" s="85">
        <f t="shared" ca="1" si="389"/>
        <v>1.4560015972313201</v>
      </c>
      <c r="I1098" s="14">
        <f t="shared" ca="1" si="390"/>
        <v>1</v>
      </c>
      <c r="J1098" s="13">
        <f t="shared" si="382"/>
        <v>2.75E-2</v>
      </c>
      <c r="K1098" s="29">
        <f t="shared" si="391"/>
        <v>46196</v>
      </c>
      <c r="L1098" s="2">
        <f t="shared" si="392"/>
        <v>3</v>
      </c>
      <c r="M1098" s="17">
        <f t="shared" si="393"/>
        <v>3</v>
      </c>
      <c r="N1098" s="12">
        <f t="shared" si="394"/>
        <v>1.000323012</v>
      </c>
      <c r="O1098" s="12">
        <f t="shared" ca="1" si="395"/>
        <v>1.000323012</v>
      </c>
      <c r="P1098" s="17">
        <f t="shared" si="396"/>
        <v>0</v>
      </c>
      <c r="Q1098" s="14">
        <f t="shared" ca="1" si="397"/>
        <v>0.32301199000000003</v>
      </c>
      <c r="R1098" s="20">
        <f t="shared" si="380"/>
        <v>0</v>
      </c>
      <c r="S1098" s="14">
        <f t="shared" si="384"/>
        <v>0</v>
      </c>
      <c r="T1098" s="4" t="str">
        <f t="shared" si="398"/>
        <v>J=</v>
      </c>
      <c r="U1098" s="29">
        <f t="shared" si="399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2">
        <f t="shared" si="383"/>
        <v>46202</v>
      </c>
      <c r="B1099" s="83" t="str">
        <f t="shared" ca="1" si="385"/>
        <v>n.d</v>
      </c>
      <c r="C1099" s="14">
        <f t="shared" si="386"/>
        <v>1000</v>
      </c>
      <c r="D1099" s="58">
        <f t="shared" si="381"/>
        <v>46197</v>
      </c>
      <c r="E1099" s="56">
        <f ca="1">IF(D1099&lt;$B$1,VLOOKUP(D1099,[1]DI!$A$4:$B$15000,2,FALSE),0)</f>
        <v>0</v>
      </c>
      <c r="F1099" s="14">
        <f t="shared" ca="1" si="387"/>
        <v>1</v>
      </c>
      <c r="G1099" s="85">
        <f t="shared" ca="1" si="388"/>
        <v>1.4560015972313201</v>
      </c>
      <c r="H1099" s="85">
        <f t="shared" ca="1" si="389"/>
        <v>1.4560015972313201</v>
      </c>
      <c r="I1099" s="14">
        <f t="shared" ca="1" si="390"/>
        <v>1</v>
      </c>
      <c r="J1099" s="13">
        <f t="shared" si="382"/>
        <v>2.75E-2</v>
      </c>
      <c r="K1099" s="29">
        <f t="shared" si="391"/>
        <v>46196</v>
      </c>
      <c r="L1099" s="2">
        <f t="shared" si="392"/>
        <v>4</v>
      </c>
      <c r="M1099" s="17">
        <f t="shared" si="393"/>
        <v>4</v>
      </c>
      <c r="N1099" s="12">
        <f t="shared" si="394"/>
        <v>1.0004307059999999</v>
      </c>
      <c r="O1099" s="12">
        <f t="shared" ca="1" si="395"/>
        <v>1.0004307059999999</v>
      </c>
      <c r="P1099" s="17">
        <f t="shared" si="396"/>
        <v>0</v>
      </c>
      <c r="Q1099" s="14">
        <f t="shared" ca="1" si="397"/>
        <v>0.43070598999999998</v>
      </c>
      <c r="R1099" s="20">
        <f t="shared" si="380"/>
        <v>0</v>
      </c>
      <c r="S1099" s="14">
        <f t="shared" si="384"/>
        <v>0</v>
      </c>
      <c r="T1099" s="4" t="str">
        <f t="shared" si="398"/>
        <v>J=</v>
      </c>
      <c r="U1099" s="29">
        <f t="shared" si="399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2">
        <f t="shared" si="383"/>
        <v>46203</v>
      </c>
      <c r="B1100" s="83" t="str">
        <f t="shared" ca="1" si="385"/>
        <v>n.d</v>
      </c>
      <c r="C1100" s="14">
        <f t="shared" si="386"/>
        <v>1000</v>
      </c>
      <c r="D1100" s="58">
        <f t="shared" si="381"/>
        <v>46198</v>
      </c>
      <c r="E1100" s="56">
        <f ca="1">IF(D1100&lt;$B$1,VLOOKUP(D1100,[1]DI!$A$4:$B$15000,2,FALSE),0)</f>
        <v>0</v>
      </c>
      <c r="F1100" s="14">
        <f t="shared" ca="1" si="387"/>
        <v>1</v>
      </c>
      <c r="G1100" s="85">
        <f t="shared" ca="1" si="388"/>
        <v>1.4560015972313201</v>
      </c>
      <c r="H1100" s="85">
        <f t="shared" ca="1" si="389"/>
        <v>1.4560015972313201</v>
      </c>
      <c r="I1100" s="14">
        <f t="shared" ca="1" si="390"/>
        <v>1</v>
      </c>
      <c r="J1100" s="13">
        <f t="shared" si="382"/>
        <v>2.75E-2</v>
      </c>
      <c r="K1100" s="29">
        <f t="shared" si="391"/>
        <v>46196</v>
      </c>
      <c r="L1100" s="2">
        <f t="shared" si="392"/>
        <v>5</v>
      </c>
      <c r="M1100" s="17">
        <f t="shared" si="393"/>
        <v>5</v>
      </c>
      <c r="N1100" s="12">
        <f t="shared" si="394"/>
        <v>1.000538412</v>
      </c>
      <c r="O1100" s="12">
        <f t="shared" ca="1" si="395"/>
        <v>1.000538412</v>
      </c>
      <c r="P1100" s="17">
        <f t="shared" si="396"/>
        <v>0</v>
      </c>
      <c r="Q1100" s="14">
        <f t="shared" ca="1" si="397"/>
        <v>0.538412</v>
      </c>
      <c r="R1100" s="20">
        <f t="shared" ref="R1100:R1163" si="400">IF($P1100&gt;0,VLOOKUP($P1100,$X$12:$AD$150,7),0)</f>
        <v>0</v>
      </c>
      <c r="S1100" s="14">
        <f t="shared" si="384"/>
        <v>0</v>
      </c>
      <c r="T1100" s="4" t="str">
        <f t="shared" si="398"/>
        <v>J=</v>
      </c>
      <c r="U1100" s="29">
        <f t="shared" si="399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2">
        <f t="shared" si="383"/>
        <v>46204</v>
      </c>
      <c r="B1101" s="83" t="str">
        <f t="shared" ca="1" si="385"/>
        <v>n.d</v>
      </c>
      <c r="C1101" s="14">
        <f t="shared" si="386"/>
        <v>1000</v>
      </c>
      <c r="D1101" s="58">
        <f t="shared" ref="D1101:D1164" si="401">WORKDAY($A1101,-3,$X$160:$X$544)</f>
        <v>46199</v>
      </c>
      <c r="E1101" s="56">
        <f ca="1">IF(D1101&lt;$B$1,VLOOKUP(D1101,[1]DI!$A$4:$B$15000,2,FALSE),0)</f>
        <v>0</v>
      </c>
      <c r="F1101" s="14">
        <f t="shared" ca="1" si="387"/>
        <v>1</v>
      </c>
      <c r="G1101" s="85">
        <f t="shared" ca="1" si="388"/>
        <v>1.4560015972313201</v>
      </c>
      <c r="H1101" s="85">
        <f t="shared" ca="1" si="389"/>
        <v>1.4560015972313201</v>
      </c>
      <c r="I1101" s="14">
        <f t="shared" ca="1" si="390"/>
        <v>1</v>
      </c>
      <c r="J1101" s="13">
        <f t="shared" ref="J1101:J1164" si="402">J1100</f>
        <v>2.75E-2</v>
      </c>
      <c r="K1101" s="29">
        <f t="shared" si="391"/>
        <v>46196</v>
      </c>
      <c r="L1101" s="2">
        <f t="shared" si="392"/>
        <v>6</v>
      </c>
      <c r="M1101" s="17">
        <f t="shared" si="393"/>
        <v>6</v>
      </c>
      <c r="N1101" s="12">
        <f t="shared" si="394"/>
        <v>1.0006461289999999</v>
      </c>
      <c r="O1101" s="12">
        <f t="shared" ca="1" si="395"/>
        <v>1.0006461289999999</v>
      </c>
      <c r="P1101" s="17">
        <f t="shared" si="396"/>
        <v>0</v>
      </c>
      <c r="Q1101" s="14">
        <f t="shared" ca="1" si="397"/>
        <v>0.64612899000000001</v>
      </c>
      <c r="R1101" s="20">
        <f t="shared" si="400"/>
        <v>0</v>
      </c>
      <c r="S1101" s="14">
        <f t="shared" si="384"/>
        <v>0</v>
      </c>
      <c r="T1101" s="4" t="str">
        <f t="shared" si="398"/>
        <v>J=</v>
      </c>
      <c r="U1101" s="29">
        <f t="shared" si="399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2">
        <f t="shared" ref="A1102:A1165" si="403">WORKDAY(A1101,1,X$160:X$483)</f>
        <v>46205</v>
      </c>
      <c r="B1102" s="83" t="str">
        <f t="shared" ca="1" si="385"/>
        <v>n.d</v>
      </c>
      <c r="C1102" s="14">
        <f t="shared" si="386"/>
        <v>1000</v>
      </c>
      <c r="D1102" s="58">
        <f t="shared" si="401"/>
        <v>46202</v>
      </c>
      <c r="E1102" s="56">
        <f ca="1">IF(D1102&lt;$B$1,VLOOKUP(D1102,[1]DI!$A$4:$B$15000,2,FALSE),0)</f>
        <v>0</v>
      </c>
      <c r="F1102" s="14">
        <f t="shared" ca="1" si="387"/>
        <v>1</v>
      </c>
      <c r="G1102" s="85">
        <f t="shared" ca="1" si="388"/>
        <v>1.4560015972313201</v>
      </c>
      <c r="H1102" s="85">
        <f t="shared" ca="1" si="389"/>
        <v>1.4560015972313201</v>
      </c>
      <c r="I1102" s="14">
        <f t="shared" ca="1" si="390"/>
        <v>1</v>
      </c>
      <c r="J1102" s="13">
        <f t="shared" si="402"/>
        <v>2.75E-2</v>
      </c>
      <c r="K1102" s="29">
        <f t="shared" si="391"/>
        <v>46196</v>
      </c>
      <c r="L1102" s="2">
        <f t="shared" si="392"/>
        <v>7</v>
      </c>
      <c r="M1102" s="17">
        <f t="shared" si="393"/>
        <v>7</v>
      </c>
      <c r="N1102" s="12">
        <f t="shared" si="394"/>
        <v>1.0007538579999999</v>
      </c>
      <c r="O1102" s="12">
        <f t="shared" ca="1" si="395"/>
        <v>1.0007538579999999</v>
      </c>
      <c r="P1102" s="17">
        <f t="shared" si="396"/>
        <v>0</v>
      </c>
      <c r="Q1102" s="14">
        <f t="shared" ca="1" si="397"/>
        <v>0.75385798999999998</v>
      </c>
      <c r="R1102" s="20">
        <f t="shared" si="400"/>
        <v>0</v>
      </c>
      <c r="S1102" s="14">
        <f t="shared" ref="S1102:S1165" si="404">IF(P1102&gt;0,TRUNC(R1102*C1102,8),0)</f>
        <v>0</v>
      </c>
      <c r="T1102" s="4" t="str">
        <f t="shared" si="398"/>
        <v>J=</v>
      </c>
      <c r="U1102" s="29">
        <f t="shared" si="399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2">
        <f t="shared" si="403"/>
        <v>46206</v>
      </c>
      <c r="B1103" s="83" t="str">
        <f t="shared" ca="1" si="385"/>
        <v>n.d</v>
      </c>
      <c r="C1103" s="14">
        <f t="shared" si="386"/>
        <v>1000</v>
      </c>
      <c r="D1103" s="58">
        <f t="shared" si="401"/>
        <v>46203</v>
      </c>
      <c r="E1103" s="56">
        <f ca="1">IF(D1103&lt;$B$1,VLOOKUP(D1103,[1]DI!$A$4:$B$15000,2,FALSE),0)</f>
        <v>0</v>
      </c>
      <c r="F1103" s="14">
        <f t="shared" ca="1" si="387"/>
        <v>1</v>
      </c>
      <c r="G1103" s="85">
        <f t="shared" ca="1" si="388"/>
        <v>1.4560015972313201</v>
      </c>
      <c r="H1103" s="85">
        <f t="shared" ca="1" si="389"/>
        <v>1.4560015972313201</v>
      </c>
      <c r="I1103" s="14">
        <f t="shared" ca="1" si="390"/>
        <v>1</v>
      </c>
      <c r="J1103" s="13">
        <f t="shared" si="402"/>
        <v>2.75E-2</v>
      </c>
      <c r="K1103" s="29">
        <f t="shared" si="391"/>
        <v>46196</v>
      </c>
      <c r="L1103" s="2">
        <f t="shared" si="392"/>
        <v>8</v>
      </c>
      <c r="M1103" s="17">
        <f t="shared" si="393"/>
        <v>8</v>
      </c>
      <c r="N1103" s="12">
        <f t="shared" si="394"/>
        <v>1.000861598</v>
      </c>
      <c r="O1103" s="12">
        <f t="shared" ca="1" si="395"/>
        <v>1.000861598</v>
      </c>
      <c r="P1103" s="17">
        <f t="shared" si="396"/>
        <v>0</v>
      </c>
      <c r="Q1103" s="14">
        <f t="shared" ca="1" si="397"/>
        <v>0.86159799000000004</v>
      </c>
      <c r="R1103" s="20">
        <f t="shared" si="400"/>
        <v>0</v>
      </c>
      <c r="S1103" s="14">
        <f t="shared" si="404"/>
        <v>0</v>
      </c>
      <c r="T1103" s="4" t="str">
        <f t="shared" si="398"/>
        <v>J=</v>
      </c>
      <c r="U1103" s="29">
        <f t="shared" si="399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2">
        <f t="shared" si="403"/>
        <v>46209</v>
      </c>
      <c r="B1104" s="83" t="str">
        <f t="shared" ca="1" si="385"/>
        <v>n.d</v>
      </c>
      <c r="C1104" s="14">
        <f t="shared" si="386"/>
        <v>1000</v>
      </c>
      <c r="D1104" s="58">
        <f t="shared" si="401"/>
        <v>46204</v>
      </c>
      <c r="E1104" s="56">
        <f ca="1">IF(D1104&lt;$B$1,VLOOKUP(D1104,[1]DI!$A$4:$B$15000,2,FALSE),0)</f>
        <v>0</v>
      </c>
      <c r="F1104" s="14">
        <f t="shared" ca="1" si="387"/>
        <v>1</v>
      </c>
      <c r="G1104" s="85">
        <f t="shared" ca="1" si="388"/>
        <v>1.4560015972313201</v>
      </c>
      <c r="H1104" s="85">
        <f t="shared" ca="1" si="389"/>
        <v>1.4560015972313201</v>
      </c>
      <c r="I1104" s="14">
        <f t="shared" ca="1" si="390"/>
        <v>1</v>
      </c>
      <c r="J1104" s="13">
        <f t="shared" si="402"/>
        <v>2.75E-2</v>
      </c>
      <c r="K1104" s="29">
        <f t="shared" si="391"/>
        <v>46196</v>
      </c>
      <c r="L1104" s="2">
        <f t="shared" si="392"/>
        <v>9</v>
      </c>
      <c r="M1104" s="17">
        <f t="shared" si="393"/>
        <v>9</v>
      </c>
      <c r="N1104" s="12">
        <f t="shared" si="394"/>
        <v>1.0009693500000001</v>
      </c>
      <c r="O1104" s="12">
        <f t="shared" ca="1" si="395"/>
        <v>1.0009693500000001</v>
      </c>
      <c r="P1104" s="17">
        <f t="shared" si="396"/>
        <v>0</v>
      </c>
      <c r="Q1104" s="14">
        <f t="shared" ca="1" si="397"/>
        <v>0.96935000000000004</v>
      </c>
      <c r="R1104" s="20">
        <f t="shared" si="400"/>
        <v>0</v>
      </c>
      <c r="S1104" s="14">
        <f t="shared" si="404"/>
        <v>0</v>
      </c>
      <c r="T1104" s="4" t="str">
        <f t="shared" si="398"/>
        <v>J=</v>
      </c>
      <c r="U1104" s="29">
        <f t="shared" si="399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2">
        <f t="shared" si="403"/>
        <v>46210</v>
      </c>
      <c r="B1105" s="83" t="str">
        <f t="shared" ca="1" si="385"/>
        <v>n.d</v>
      </c>
      <c r="C1105" s="14">
        <f t="shared" si="386"/>
        <v>1000</v>
      </c>
      <c r="D1105" s="58">
        <f t="shared" si="401"/>
        <v>46205</v>
      </c>
      <c r="E1105" s="56">
        <f ca="1">IF(D1105&lt;$B$1,VLOOKUP(D1105,[1]DI!$A$4:$B$15000,2,FALSE),0)</f>
        <v>0</v>
      </c>
      <c r="F1105" s="14">
        <f t="shared" ca="1" si="387"/>
        <v>1</v>
      </c>
      <c r="G1105" s="85">
        <f t="shared" ca="1" si="388"/>
        <v>1.4560015972313201</v>
      </c>
      <c r="H1105" s="85">
        <f t="shared" ca="1" si="389"/>
        <v>1.4560015972313201</v>
      </c>
      <c r="I1105" s="14">
        <f t="shared" ca="1" si="390"/>
        <v>1</v>
      </c>
      <c r="J1105" s="13">
        <f t="shared" si="402"/>
        <v>2.75E-2</v>
      </c>
      <c r="K1105" s="29">
        <f t="shared" si="391"/>
        <v>46196</v>
      </c>
      <c r="L1105" s="2">
        <f t="shared" si="392"/>
        <v>10</v>
      </c>
      <c r="M1105" s="17">
        <f t="shared" si="393"/>
        <v>10</v>
      </c>
      <c r="N1105" s="12">
        <f t="shared" si="394"/>
        <v>1.0010771140000001</v>
      </c>
      <c r="O1105" s="12">
        <f t="shared" ca="1" si="395"/>
        <v>1.0010771140000001</v>
      </c>
      <c r="P1105" s="17">
        <f t="shared" si="396"/>
        <v>0</v>
      </c>
      <c r="Q1105" s="14">
        <f t="shared" ca="1" si="397"/>
        <v>1.0771139999999999</v>
      </c>
      <c r="R1105" s="20">
        <f t="shared" si="400"/>
        <v>0</v>
      </c>
      <c r="S1105" s="14">
        <f t="shared" si="404"/>
        <v>0</v>
      </c>
      <c r="T1105" s="4" t="str">
        <f t="shared" si="398"/>
        <v>J=</v>
      </c>
      <c r="U1105" s="29">
        <f t="shared" si="399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2">
        <f t="shared" si="403"/>
        <v>46211</v>
      </c>
      <c r="B1106" s="83" t="str">
        <f t="shared" ca="1" si="385"/>
        <v>n.d</v>
      </c>
      <c r="C1106" s="14">
        <f t="shared" si="386"/>
        <v>1000</v>
      </c>
      <c r="D1106" s="58">
        <f t="shared" si="401"/>
        <v>46206</v>
      </c>
      <c r="E1106" s="56">
        <f ca="1">IF(D1106&lt;$B$1,VLOOKUP(D1106,[1]DI!$A$4:$B$15000,2,FALSE),0)</f>
        <v>0</v>
      </c>
      <c r="F1106" s="14">
        <f t="shared" ca="1" si="387"/>
        <v>1</v>
      </c>
      <c r="G1106" s="85">
        <f t="shared" ca="1" si="388"/>
        <v>1.4560015972313201</v>
      </c>
      <c r="H1106" s="85">
        <f t="shared" ca="1" si="389"/>
        <v>1.4560015972313201</v>
      </c>
      <c r="I1106" s="14">
        <f t="shared" ca="1" si="390"/>
        <v>1</v>
      </c>
      <c r="J1106" s="13">
        <f t="shared" si="402"/>
        <v>2.75E-2</v>
      </c>
      <c r="K1106" s="29">
        <f t="shared" si="391"/>
        <v>46196</v>
      </c>
      <c r="L1106" s="2">
        <f t="shared" si="392"/>
        <v>11</v>
      </c>
      <c r="M1106" s="17">
        <f t="shared" si="393"/>
        <v>11</v>
      </c>
      <c r="N1106" s="12">
        <f t="shared" si="394"/>
        <v>1.0011848889999999</v>
      </c>
      <c r="O1106" s="12">
        <f t="shared" ca="1" si="395"/>
        <v>1.0011848889999999</v>
      </c>
      <c r="P1106" s="17">
        <f t="shared" si="396"/>
        <v>0</v>
      </c>
      <c r="Q1106" s="14">
        <f t="shared" ca="1" si="397"/>
        <v>1.1848889899999999</v>
      </c>
      <c r="R1106" s="20">
        <f t="shared" si="400"/>
        <v>0</v>
      </c>
      <c r="S1106" s="14">
        <f t="shared" si="404"/>
        <v>0</v>
      </c>
      <c r="T1106" s="4" t="str">
        <f t="shared" si="398"/>
        <v>J=</v>
      </c>
      <c r="U1106" s="29">
        <f t="shared" si="399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2">
        <f t="shared" si="403"/>
        <v>46212</v>
      </c>
      <c r="B1107" s="83" t="str">
        <f t="shared" ca="1" si="385"/>
        <v>n.d</v>
      </c>
      <c r="C1107" s="14">
        <f t="shared" si="386"/>
        <v>1000</v>
      </c>
      <c r="D1107" s="58">
        <f t="shared" si="401"/>
        <v>46209</v>
      </c>
      <c r="E1107" s="56">
        <f ca="1">IF(D1107&lt;$B$1,VLOOKUP(D1107,[1]DI!$A$4:$B$15000,2,FALSE),0)</f>
        <v>0</v>
      </c>
      <c r="F1107" s="14">
        <f t="shared" ca="1" si="387"/>
        <v>1</v>
      </c>
      <c r="G1107" s="85">
        <f t="shared" ca="1" si="388"/>
        <v>1.4560015972313201</v>
      </c>
      <c r="H1107" s="85">
        <f t="shared" ca="1" si="389"/>
        <v>1.4560015972313201</v>
      </c>
      <c r="I1107" s="14">
        <f t="shared" ca="1" si="390"/>
        <v>1</v>
      </c>
      <c r="J1107" s="13">
        <f t="shared" si="402"/>
        <v>2.75E-2</v>
      </c>
      <c r="K1107" s="29">
        <f t="shared" si="391"/>
        <v>46196</v>
      </c>
      <c r="L1107" s="2">
        <f t="shared" si="392"/>
        <v>12</v>
      </c>
      <c r="M1107" s="17">
        <f t="shared" si="393"/>
        <v>12</v>
      </c>
      <c r="N1107" s="12">
        <f t="shared" si="394"/>
        <v>1.001292676</v>
      </c>
      <c r="O1107" s="12">
        <f t="shared" ca="1" si="395"/>
        <v>1.001292676</v>
      </c>
      <c r="P1107" s="17">
        <f t="shared" si="396"/>
        <v>0</v>
      </c>
      <c r="Q1107" s="14">
        <f t="shared" ca="1" si="397"/>
        <v>1.2926759999999999</v>
      </c>
      <c r="R1107" s="20">
        <f t="shared" si="400"/>
        <v>0</v>
      </c>
      <c r="S1107" s="14">
        <f t="shared" si="404"/>
        <v>0</v>
      </c>
      <c r="T1107" s="4" t="str">
        <f t="shared" si="398"/>
        <v>J=</v>
      </c>
      <c r="U1107" s="29">
        <f t="shared" si="399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2">
        <f t="shared" si="403"/>
        <v>46213</v>
      </c>
      <c r="B1108" s="83" t="str">
        <f t="shared" ca="1" si="385"/>
        <v>n.d</v>
      </c>
      <c r="C1108" s="14">
        <f t="shared" si="386"/>
        <v>1000</v>
      </c>
      <c r="D1108" s="58">
        <f t="shared" si="401"/>
        <v>46210</v>
      </c>
      <c r="E1108" s="56">
        <f ca="1">IF(D1108&lt;$B$1,VLOOKUP(D1108,[1]DI!$A$4:$B$15000,2,FALSE),0)</f>
        <v>0</v>
      </c>
      <c r="F1108" s="14">
        <f t="shared" ca="1" si="387"/>
        <v>1</v>
      </c>
      <c r="G1108" s="85">
        <f t="shared" ca="1" si="388"/>
        <v>1.4560015972313201</v>
      </c>
      <c r="H1108" s="85">
        <f t="shared" ca="1" si="389"/>
        <v>1.4560015972313201</v>
      </c>
      <c r="I1108" s="14">
        <f t="shared" ca="1" si="390"/>
        <v>1</v>
      </c>
      <c r="J1108" s="13">
        <f t="shared" si="402"/>
        <v>2.75E-2</v>
      </c>
      <c r="K1108" s="29">
        <f t="shared" si="391"/>
        <v>46196</v>
      </c>
      <c r="L1108" s="2">
        <f t="shared" si="392"/>
        <v>13</v>
      </c>
      <c r="M1108" s="17">
        <f t="shared" si="393"/>
        <v>13</v>
      </c>
      <c r="N1108" s="12">
        <f t="shared" si="394"/>
        <v>1.001400474</v>
      </c>
      <c r="O1108" s="12">
        <f t="shared" ca="1" si="395"/>
        <v>1.001400474</v>
      </c>
      <c r="P1108" s="17">
        <f t="shared" si="396"/>
        <v>0</v>
      </c>
      <c r="Q1108" s="14">
        <f t="shared" ca="1" si="397"/>
        <v>1.4004739900000001</v>
      </c>
      <c r="R1108" s="20">
        <f t="shared" si="400"/>
        <v>0</v>
      </c>
      <c r="S1108" s="14">
        <f t="shared" si="404"/>
        <v>0</v>
      </c>
      <c r="T1108" s="4" t="str">
        <f t="shared" si="398"/>
        <v>J=</v>
      </c>
      <c r="U1108" s="29">
        <f t="shared" si="399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2">
        <f t="shared" si="403"/>
        <v>46216</v>
      </c>
      <c r="B1109" s="83" t="str">
        <f t="shared" ca="1" si="385"/>
        <v>n.d</v>
      </c>
      <c r="C1109" s="14">
        <f t="shared" si="386"/>
        <v>1000</v>
      </c>
      <c r="D1109" s="58">
        <f t="shared" si="401"/>
        <v>46211</v>
      </c>
      <c r="E1109" s="56">
        <f ca="1">IF(D1109&lt;$B$1,VLOOKUP(D1109,[1]DI!$A$4:$B$15000,2,FALSE),0)</f>
        <v>0</v>
      </c>
      <c r="F1109" s="14">
        <f t="shared" ca="1" si="387"/>
        <v>1</v>
      </c>
      <c r="G1109" s="85">
        <f t="shared" ca="1" si="388"/>
        <v>1.4560015972313201</v>
      </c>
      <c r="H1109" s="85">
        <f t="shared" ca="1" si="389"/>
        <v>1.4560015972313201</v>
      </c>
      <c r="I1109" s="14">
        <f t="shared" ca="1" si="390"/>
        <v>1</v>
      </c>
      <c r="J1109" s="13">
        <f t="shared" si="402"/>
        <v>2.75E-2</v>
      </c>
      <c r="K1109" s="29">
        <f t="shared" si="391"/>
        <v>46196</v>
      </c>
      <c r="L1109" s="2">
        <f t="shared" si="392"/>
        <v>14</v>
      </c>
      <c r="M1109" s="17">
        <f t="shared" si="393"/>
        <v>14</v>
      </c>
      <c r="N1109" s="12">
        <f t="shared" si="394"/>
        <v>1.0015082850000001</v>
      </c>
      <c r="O1109" s="12">
        <f t="shared" ca="1" si="395"/>
        <v>1.0015082850000001</v>
      </c>
      <c r="P1109" s="17">
        <f t="shared" si="396"/>
        <v>0</v>
      </c>
      <c r="Q1109" s="14">
        <f t="shared" ca="1" si="397"/>
        <v>1.5082850000000001</v>
      </c>
      <c r="R1109" s="20">
        <f t="shared" si="400"/>
        <v>0</v>
      </c>
      <c r="S1109" s="14">
        <f t="shared" si="404"/>
        <v>0</v>
      </c>
      <c r="T1109" s="4" t="str">
        <f t="shared" si="398"/>
        <v>J=</v>
      </c>
      <c r="U1109" s="29">
        <f t="shared" si="399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2">
        <f t="shared" si="403"/>
        <v>46217</v>
      </c>
      <c r="B1110" s="83" t="str">
        <f t="shared" ca="1" si="385"/>
        <v>n.d</v>
      </c>
      <c r="C1110" s="14">
        <f t="shared" si="386"/>
        <v>1000</v>
      </c>
      <c r="D1110" s="58">
        <f t="shared" si="401"/>
        <v>46212</v>
      </c>
      <c r="E1110" s="56">
        <f ca="1">IF(D1110&lt;$B$1,VLOOKUP(D1110,[1]DI!$A$4:$B$15000,2,FALSE),0)</f>
        <v>0</v>
      </c>
      <c r="F1110" s="14">
        <f t="shared" ca="1" si="387"/>
        <v>1</v>
      </c>
      <c r="G1110" s="85">
        <f t="shared" ca="1" si="388"/>
        <v>1.4560015972313201</v>
      </c>
      <c r="H1110" s="85">
        <f t="shared" ca="1" si="389"/>
        <v>1.4560015972313201</v>
      </c>
      <c r="I1110" s="14">
        <f t="shared" ca="1" si="390"/>
        <v>1</v>
      </c>
      <c r="J1110" s="13">
        <f t="shared" si="402"/>
        <v>2.75E-2</v>
      </c>
      <c r="K1110" s="29">
        <f t="shared" si="391"/>
        <v>46196</v>
      </c>
      <c r="L1110" s="2">
        <f t="shared" si="392"/>
        <v>15</v>
      </c>
      <c r="M1110" s="17">
        <f t="shared" si="393"/>
        <v>15</v>
      </c>
      <c r="N1110" s="12">
        <f t="shared" si="394"/>
        <v>1.001616106</v>
      </c>
      <c r="O1110" s="12">
        <f t="shared" ca="1" si="395"/>
        <v>1.001616106</v>
      </c>
      <c r="P1110" s="17">
        <f t="shared" si="396"/>
        <v>0</v>
      </c>
      <c r="Q1110" s="14">
        <f t="shared" ca="1" si="397"/>
        <v>1.6161059900000001</v>
      </c>
      <c r="R1110" s="20">
        <f t="shared" si="400"/>
        <v>0</v>
      </c>
      <c r="S1110" s="14">
        <f t="shared" si="404"/>
        <v>0</v>
      </c>
      <c r="T1110" s="4" t="str">
        <f t="shared" si="398"/>
        <v>J=</v>
      </c>
      <c r="U1110" s="29">
        <f t="shared" si="399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2">
        <f t="shared" si="403"/>
        <v>46218</v>
      </c>
      <c r="B1111" s="83" t="str">
        <f t="shared" ca="1" si="385"/>
        <v>n.d</v>
      </c>
      <c r="C1111" s="14">
        <f t="shared" si="386"/>
        <v>1000</v>
      </c>
      <c r="D1111" s="58">
        <f t="shared" si="401"/>
        <v>46213</v>
      </c>
      <c r="E1111" s="56">
        <f ca="1">IF(D1111&lt;$B$1,VLOOKUP(D1111,[1]DI!$A$4:$B$15000,2,FALSE),0)</f>
        <v>0</v>
      </c>
      <c r="F1111" s="14">
        <f t="shared" ca="1" si="387"/>
        <v>1</v>
      </c>
      <c r="G1111" s="85">
        <f t="shared" ca="1" si="388"/>
        <v>1.4560015972313201</v>
      </c>
      <c r="H1111" s="85">
        <f t="shared" ca="1" si="389"/>
        <v>1.4560015972313201</v>
      </c>
      <c r="I1111" s="14">
        <f t="shared" ca="1" si="390"/>
        <v>1</v>
      </c>
      <c r="J1111" s="13">
        <f t="shared" si="402"/>
        <v>2.75E-2</v>
      </c>
      <c r="K1111" s="29">
        <f t="shared" si="391"/>
        <v>46196</v>
      </c>
      <c r="L1111" s="2">
        <f t="shared" si="392"/>
        <v>16</v>
      </c>
      <c r="M1111" s="17">
        <f t="shared" si="393"/>
        <v>16</v>
      </c>
      <c r="N1111" s="12">
        <f t="shared" si="394"/>
        <v>1.0017239389999999</v>
      </c>
      <c r="O1111" s="12">
        <f t="shared" ca="1" si="395"/>
        <v>1.0017239389999999</v>
      </c>
      <c r="P1111" s="17">
        <f t="shared" si="396"/>
        <v>0</v>
      </c>
      <c r="Q1111" s="14">
        <f t="shared" ca="1" si="397"/>
        <v>1.7239389899999999</v>
      </c>
      <c r="R1111" s="20">
        <f t="shared" si="400"/>
        <v>0</v>
      </c>
      <c r="S1111" s="14">
        <f t="shared" si="404"/>
        <v>0</v>
      </c>
      <c r="T1111" s="4" t="str">
        <f t="shared" si="398"/>
        <v>J=</v>
      </c>
      <c r="U1111" s="29">
        <f t="shared" si="399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2">
        <f t="shared" si="403"/>
        <v>46219</v>
      </c>
      <c r="B1112" s="83" t="str">
        <f t="shared" ca="1" si="385"/>
        <v>n.d</v>
      </c>
      <c r="C1112" s="14">
        <f t="shared" si="386"/>
        <v>1000</v>
      </c>
      <c r="D1112" s="58">
        <f t="shared" si="401"/>
        <v>46216</v>
      </c>
      <c r="E1112" s="56">
        <f ca="1">IF(D1112&lt;$B$1,VLOOKUP(D1112,[1]DI!$A$4:$B$15000,2,FALSE),0)</f>
        <v>0</v>
      </c>
      <c r="F1112" s="14">
        <f t="shared" ca="1" si="387"/>
        <v>1</v>
      </c>
      <c r="G1112" s="85">
        <f t="shared" ca="1" si="388"/>
        <v>1.4560015972313201</v>
      </c>
      <c r="H1112" s="85">
        <f t="shared" ca="1" si="389"/>
        <v>1.4560015972313201</v>
      </c>
      <c r="I1112" s="14">
        <f t="shared" ca="1" si="390"/>
        <v>1</v>
      </c>
      <c r="J1112" s="13">
        <f t="shared" si="402"/>
        <v>2.75E-2</v>
      </c>
      <c r="K1112" s="29">
        <f t="shared" si="391"/>
        <v>46196</v>
      </c>
      <c r="L1112" s="2">
        <f t="shared" si="392"/>
        <v>17</v>
      </c>
      <c r="M1112" s="17">
        <f t="shared" si="393"/>
        <v>17</v>
      </c>
      <c r="N1112" s="12">
        <f t="shared" si="394"/>
        <v>1.0018317839999999</v>
      </c>
      <c r="O1112" s="12">
        <f t="shared" ca="1" si="395"/>
        <v>1.0018317839999999</v>
      </c>
      <c r="P1112" s="17">
        <f t="shared" si="396"/>
        <v>0</v>
      </c>
      <c r="Q1112" s="14">
        <f t="shared" ca="1" si="397"/>
        <v>1.8317839899999999</v>
      </c>
      <c r="R1112" s="20">
        <f t="shared" si="400"/>
        <v>0</v>
      </c>
      <c r="S1112" s="14">
        <f t="shared" si="404"/>
        <v>0</v>
      </c>
      <c r="T1112" s="4" t="str">
        <f t="shared" si="398"/>
        <v>J=</v>
      </c>
      <c r="U1112" s="29">
        <f t="shared" si="399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2">
        <f t="shared" si="403"/>
        <v>46220</v>
      </c>
      <c r="B1113" s="83" t="str">
        <f t="shared" ca="1" si="385"/>
        <v>n.d</v>
      </c>
      <c r="C1113" s="14">
        <f t="shared" si="386"/>
        <v>1000</v>
      </c>
      <c r="D1113" s="58">
        <f t="shared" si="401"/>
        <v>46217</v>
      </c>
      <c r="E1113" s="56">
        <f ca="1">IF(D1113&lt;$B$1,VLOOKUP(D1113,[1]DI!$A$4:$B$15000,2,FALSE),0)</f>
        <v>0</v>
      </c>
      <c r="F1113" s="14">
        <f t="shared" ca="1" si="387"/>
        <v>1</v>
      </c>
      <c r="G1113" s="85">
        <f t="shared" ca="1" si="388"/>
        <v>1.4560015972313201</v>
      </c>
      <c r="H1113" s="85">
        <f t="shared" ca="1" si="389"/>
        <v>1.4560015972313201</v>
      </c>
      <c r="I1113" s="14">
        <f t="shared" ca="1" si="390"/>
        <v>1</v>
      </c>
      <c r="J1113" s="13">
        <f t="shared" si="402"/>
        <v>2.75E-2</v>
      </c>
      <c r="K1113" s="29">
        <f t="shared" si="391"/>
        <v>46196</v>
      </c>
      <c r="L1113" s="2">
        <f t="shared" si="392"/>
        <v>18</v>
      </c>
      <c r="M1113" s="17">
        <f t="shared" si="393"/>
        <v>18</v>
      </c>
      <c r="N1113" s="12">
        <f t="shared" si="394"/>
        <v>1.0019396410000001</v>
      </c>
      <c r="O1113" s="12">
        <f t="shared" ca="1" si="395"/>
        <v>1.0019396410000001</v>
      </c>
      <c r="P1113" s="17">
        <f t="shared" si="396"/>
        <v>0</v>
      </c>
      <c r="Q1113" s="14">
        <f t="shared" ca="1" si="397"/>
        <v>1.9396409999999999</v>
      </c>
      <c r="R1113" s="20">
        <f t="shared" si="400"/>
        <v>0</v>
      </c>
      <c r="S1113" s="14">
        <f t="shared" si="404"/>
        <v>0</v>
      </c>
      <c r="T1113" s="4" t="str">
        <f t="shared" si="398"/>
        <v>J=</v>
      </c>
      <c r="U1113" s="29">
        <f t="shared" si="399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2">
        <f t="shared" si="403"/>
        <v>46223</v>
      </c>
      <c r="B1114" s="83" t="str">
        <f t="shared" ca="1" si="385"/>
        <v>n.d</v>
      </c>
      <c r="C1114" s="14">
        <f t="shared" si="386"/>
        <v>1000</v>
      </c>
      <c r="D1114" s="58">
        <f t="shared" si="401"/>
        <v>46218</v>
      </c>
      <c r="E1114" s="56">
        <f ca="1">IF(D1114&lt;$B$1,VLOOKUP(D1114,[1]DI!$A$4:$B$15000,2,FALSE),0)</f>
        <v>0</v>
      </c>
      <c r="F1114" s="14">
        <f t="shared" ca="1" si="387"/>
        <v>1</v>
      </c>
      <c r="G1114" s="85">
        <f t="shared" ca="1" si="388"/>
        <v>1.4560015972313201</v>
      </c>
      <c r="H1114" s="85">
        <f t="shared" ca="1" si="389"/>
        <v>1.4560015972313201</v>
      </c>
      <c r="I1114" s="14">
        <f t="shared" ca="1" si="390"/>
        <v>1</v>
      </c>
      <c r="J1114" s="13">
        <f t="shared" si="402"/>
        <v>2.75E-2</v>
      </c>
      <c r="K1114" s="29">
        <f t="shared" si="391"/>
        <v>46196</v>
      </c>
      <c r="L1114" s="2">
        <f t="shared" si="392"/>
        <v>19</v>
      </c>
      <c r="M1114" s="17">
        <f t="shared" si="393"/>
        <v>19</v>
      </c>
      <c r="N1114" s="12">
        <f t="shared" si="394"/>
        <v>1.0020475090000001</v>
      </c>
      <c r="O1114" s="12">
        <f t="shared" ca="1" si="395"/>
        <v>1.0020475090000001</v>
      </c>
      <c r="P1114" s="17">
        <f t="shared" si="396"/>
        <v>0</v>
      </c>
      <c r="Q1114" s="14">
        <f t="shared" ca="1" si="397"/>
        <v>2.0475089999999998</v>
      </c>
      <c r="R1114" s="20">
        <f t="shared" si="400"/>
        <v>0</v>
      </c>
      <c r="S1114" s="14">
        <f t="shared" si="404"/>
        <v>0</v>
      </c>
      <c r="T1114" s="4" t="str">
        <f t="shared" si="398"/>
        <v>J=</v>
      </c>
      <c r="U1114" s="29">
        <f t="shared" si="399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2">
        <f t="shared" si="403"/>
        <v>46224</v>
      </c>
      <c r="B1115" s="83" t="str">
        <f t="shared" ca="1" si="385"/>
        <v>n.d</v>
      </c>
      <c r="C1115" s="14">
        <f t="shared" si="386"/>
        <v>1000</v>
      </c>
      <c r="D1115" s="58">
        <f t="shared" si="401"/>
        <v>46219</v>
      </c>
      <c r="E1115" s="56">
        <f ca="1">IF(D1115&lt;$B$1,VLOOKUP(D1115,[1]DI!$A$4:$B$15000,2,FALSE),0)</f>
        <v>0</v>
      </c>
      <c r="F1115" s="14">
        <f t="shared" ca="1" si="387"/>
        <v>1</v>
      </c>
      <c r="G1115" s="85">
        <f t="shared" ca="1" si="388"/>
        <v>1.4560015972313201</v>
      </c>
      <c r="H1115" s="85">
        <f t="shared" ca="1" si="389"/>
        <v>1.4560015972313201</v>
      </c>
      <c r="I1115" s="14">
        <f t="shared" ca="1" si="390"/>
        <v>1</v>
      </c>
      <c r="J1115" s="13">
        <f t="shared" si="402"/>
        <v>2.75E-2</v>
      </c>
      <c r="K1115" s="29">
        <f t="shared" si="391"/>
        <v>46196</v>
      </c>
      <c r="L1115" s="2">
        <f t="shared" si="392"/>
        <v>20</v>
      </c>
      <c r="M1115" s="17">
        <f t="shared" si="393"/>
        <v>20</v>
      </c>
      <c r="N1115" s="12">
        <f t="shared" si="394"/>
        <v>1.002155388</v>
      </c>
      <c r="O1115" s="12">
        <f t="shared" ca="1" si="395"/>
        <v>1.002155388</v>
      </c>
      <c r="P1115" s="17">
        <f t="shared" si="396"/>
        <v>0</v>
      </c>
      <c r="Q1115" s="14">
        <f t="shared" ca="1" si="397"/>
        <v>2.1553879999999999</v>
      </c>
      <c r="R1115" s="20">
        <f t="shared" si="400"/>
        <v>0</v>
      </c>
      <c r="S1115" s="14">
        <f t="shared" si="404"/>
        <v>0</v>
      </c>
      <c r="T1115" s="4" t="str">
        <f t="shared" si="398"/>
        <v>J=</v>
      </c>
      <c r="U1115" s="29">
        <f t="shared" si="399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2">
        <f t="shared" si="403"/>
        <v>46225</v>
      </c>
      <c r="B1116" s="83" t="str">
        <f t="shared" ca="1" si="385"/>
        <v>n.d</v>
      </c>
      <c r="C1116" s="14">
        <f t="shared" si="386"/>
        <v>1000</v>
      </c>
      <c r="D1116" s="58">
        <f t="shared" si="401"/>
        <v>46220</v>
      </c>
      <c r="E1116" s="56">
        <f ca="1">IF(D1116&lt;$B$1,VLOOKUP(D1116,[1]DI!$A$4:$B$15000,2,FALSE),0)</f>
        <v>0</v>
      </c>
      <c r="F1116" s="14">
        <f t="shared" ca="1" si="387"/>
        <v>1</v>
      </c>
      <c r="G1116" s="85">
        <f t="shared" ca="1" si="388"/>
        <v>1.4560015972313201</v>
      </c>
      <c r="H1116" s="85">
        <f t="shared" ca="1" si="389"/>
        <v>1.4560015972313201</v>
      </c>
      <c r="I1116" s="14">
        <f t="shared" ca="1" si="390"/>
        <v>1</v>
      </c>
      <c r="J1116" s="13">
        <f t="shared" si="402"/>
        <v>2.75E-2</v>
      </c>
      <c r="K1116" s="29">
        <f t="shared" si="391"/>
        <v>46196</v>
      </c>
      <c r="L1116" s="2">
        <f t="shared" si="392"/>
        <v>21</v>
      </c>
      <c r="M1116" s="17">
        <f t="shared" si="393"/>
        <v>21</v>
      </c>
      <c r="N1116" s="12">
        <f t="shared" si="394"/>
        <v>1.00226328</v>
      </c>
      <c r="O1116" s="12">
        <f t="shared" ca="1" si="395"/>
        <v>1.00226328</v>
      </c>
      <c r="P1116" s="17">
        <f t="shared" si="396"/>
        <v>0</v>
      </c>
      <c r="Q1116" s="14">
        <f t="shared" ca="1" si="397"/>
        <v>2.26327999</v>
      </c>
      <c r="R1116" s="20">
        <f t="shared" si="400"/>
        <v>0</v>
      </c>
      <c r="S1116" s="14">
        <f t="shared" si="404"/>
        <v>0</v>
      </c>
      <c r="T1116" s="4" t="str">
        <f t="shared" si="398"/>
        <v>J=</v>
      </c>
      <c r="U1116" s="29">
        <f t="shared" si="399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2">
        <f t="shared" si="403"/>
        <v>46226</v>
      </c>
      <c r="B1117" s="83" t="str">
        <f t="shared" ca="1" si="385"/>
        <v>n.d</v>
      </c>
      <c r="C1117" s="14">
        <f t="shared" si="386"/>
        <v>1000</v>
      </c>
      <c r="D1117" s="58">
        <f t="shared" si="401"/>
        <v>46223</v>
      </c>
      <c r="E1117" s="56">
        <f ca="1">IF(D1117&lt;$B$1,VLOOKUP(D1117,[1]DI!$A$4:$B$15000,2,FALSE),0)</f>
        <v>0</v>
      </c>
      <c r="F1117" s="14">
        <f t="shared" ca="1" si="387"/>
        <v>1</v>
      </c>
      <c r="G1117" s="85">
        <f t="shared" ca="1" si="388"/>
        <v>1.4560015972313201</v>
      </c>
      <c r="H1117" s="85">
        <f t="shared" ca="1" si="389"/>
        <v>1.4560015972313201</v>
      </c>
      <c r="I1117" s="14">
        <f t="shared" ca="1" si="390"/>
        <v>1</v>
      </c>
      <c r="J1117" s="13">
        <f t="shared" si="402"/>
        <v>2.75E-2</v>
      </c>
      <c r="K1117" s="29">
        <f t="shared" si="391"/>
        <v>46196</v>
      </c>
      <c r="L1117" s="2">
        <f t="shared" si="392"/>
        <v>22</v>
      </c>
      <c r="M1117" s="17">
        <f t="shared" si="393"/>
        <v>22</v>
      </c>
      <c r="N1117" s="12">
        <f t="shared" si="394"/>
        <v>1.0023711829999999</v>
      </c>
      <c r="O1117" s="12">
        <f t="shared" ca="1" si="395"/>
        <v>1.0023711829999999</v>
      </c>
      <c r="P1117" s="17">
        <f t="shared" si="396"/>
        <v>53</v>
      </c>
      <c r="Q1117" s="14">
        <f t="shared" ca="1" si="397"/>
        <v>2.3711829899999999</v>
      </c>
      <c r="R1117" s="20">
        <f t="shared" si="400"/>
        <v>0</v>
      </c>
      <c r="S1117" s="14">
        <f t="shared" si="404"/>
        <v>0</v>
      </c>
      <c r="T1117" s="4" t="str">
        <f t="shared" si="398"/>
        <v>J=</v>
      </c>
      <c r="U1117" s="29">
        <f t="shared" si="399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2">
        <f t="shared" si="403"/>
        <v>46227</v>
      </c>
      <c r="B1118" s="83" t="str">
        <f t="shared" ca="1" si="385"/>
        <v>n.d</v>
      </c>
      <c r="C1118" s="14">
        <f t="shared" si="386"/>
        <v>1000</v>
      </c>
      <c r="D1118" s="58">
        <f t="shared" si="401"/>
        <v>46224</v>
      </c>
      <c r="E1118" s="56">
        <f ca="1">IF(D1118&lt;$B$1,VLOOKUP(D1118,[1]DI!$A$4:$B$15000,2,FALSE),0)</f>
        <v>0</v>
      </c>
      <c r="F1118" s="14">
        <f t="shared" ca="1" si="387"/>
        <v>1</v>
      </c>
      <c r="G1118" s="85">
        <f t="shared" ca="1" si="388"/>
        <v>1.4560015972313201</v>
      </c>
      <c r="H1118" s="85">
        <f t="shared" ca="1" si="389"/>
        <v>1.4560015972313201</v>
      </c>
      <c r="I1118" s="14">
        <f t="shared" ca="1" si="390"/>
        <v>1</v>
      </c>
      <c r="J1118" s="13">
        <f t="shared" si="402"/>
        <v>2.75E-2</v>
      </c>
      <c r="K1118" s="29">
        <f t="shared" si="391"/>
        <v>46226</v>
      </c>
      <c r="L1118" s="2">
        <f t="shared" si="392"/>
        <v>1</v>
      </c>
      <c r="M1118" s="17">
        <f t="shared" si="393"/>
        <v>1</v>
      </c>
      <c r="N1118" s="12">
        <f t="shared" si="394"/>
        <v>1.000107659</v>
      </c>
      <c r="O1118" s="12">
        <f t="shared" ca="1" si="395"/>
        <v>1.000107659</v>
      </c>
      <c r="P1118" s="17">
        <f t="shared" si="396"/>
        <v>0</v>
      </c>
      <c r="Q1118" s="14">
        <f t="shared" ca="1" si="397"/>
        <v>0.10765899</v>
      </c>
      <c r="R1118" s="20">
        <f t="shared" si="400"/>
        <v>0</v>
      </c>
      <c r="S1118" s="14">
        <f t="shared" si="404"/>
        <v>0</v>
      </c>
      <c r="T1118" s="4" t="str">
        <f t="shared" si="398"/>
        <v>J=</v>
      </c>
      <c r="U1118" s="29">
        <f t="shared" si="399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2">
        <f t="shared" si="403"/>
        <v>46230</v>
      </c>
      <c r="B1119" s="83" t="str">
        <f t="shared" ca="1" si="385"/>
        <v>n.d</v>
      </c>
      <c r="C1119" s="14">
        <f t="shared" si="386"/>
        <v>1000</v>
      </c>
      <c r="D1119" s="58">
        <f t="shared" si="401"/>
        <v>46225</v>
      </c>
      <c r="E1119" s="56">
        <f ca="1">IF(D1119&lt;$B$1,VLOOKUP(D1119,[1]DI!$A$4:$B$15000,2,FALSE),0)</f>
        <v>0</v>
      </c>
      <c r="F1119" s="14">
        <f t="shared" ca="1" si="387"/>
        <v>1</v>
      </c>
      <c r="G1119" s="85">
        <f t="shared" ca="1" si="388"/>
        <v>1.4560015972313201</v>
      </c>
      <c r="H1119" s="85">
        <f t="shared" ca="1" si="389"/>
        <v>1.4560015972313201</v>
      </c>
      <c r="I1119" s="14">
        <f t="shared" ca="1" si="390"/>
        <v>1</v>
      </c>
      <c r="J1119" s="13">
        <f t="shared" si="402"/>
        <v>2.75E-2</v>
      </c>
      <c r="K1119" s="29">
        <f t="shared" si="391"/>
        <v>46226</v>
      </c>
      <c r="L1119" s="2">
        <f t="shared" si="392"/>
        <v>2</v>
      </c>
      <c r="M1119" s="17">
        <f t="shared" si="393"/>
        <v>2</v>
      </c>
      <c r="N1119" s="12">
        <f t="shared" si="394"/>
        <v>1.0002153300000001</v>
      </c>
      <c r="O1119" s="12">
        <f t="shared" ca="1" si="395"/>
        <v>1.0002153300000001</v>
      </c>
      <c r="P1119" s="17">
        <f t="shared" si="396"/>
        <v>0</v>
      </c>
      <c r="Q1119" s="14">
        <f t="shared" ca="1" si="397"/>
        <v>0.21532999999999999</v>
      </c>
      <c r="R1119" s="20">
        <f t="shared" si="400"/>
        <v>0</v>
      </c>
      <c r="S1119" s="14">
        <f t="shared" si="404"/>
        <v>0</v>
      </c>
      <c r="T1119" s="4" t="str">
        <f t="shared" si="398"/>
        <v>J=</v>
      </c>
      <c r="U1119" s="29">
        <f t="shared" si="399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2">
        <f t="shared" si="403"/>
        <v>46231</v>
      </c>
      <c r="B1120" s="83" t="str">
        <f t="shared" ca="1" si="385"/>
        <v>n.d</v>
      </c>
      <c r="C1120" s="14">
        <f t="shared" si="386"/>
        <v>1000</v>
      </c>
      <c r="D1120" s="58">
        <f t="shared" si="401"/>
        <v>46226</v>
      </c>
      <c r="E1120" s="56">
        <f ca="1">IF(D1120&lt;$B$1,VLOOKUP(D1120,[1]DI!$A$4:$B$15000,2,FALSE),0)</f>
        <v>0</v>
      </c>
      <c r="F1120" s="14">
        <f t="shared" ca="1" si="387"/>
        <v>1</v>
      </c>
      <c r="G1120" s="85">
        <f t="shared" ca="1" si="388"/>
        <v>1.4560015972313201</v>
      </c>
      <c r="H1120" s="85">
        <f t="shared" ca="1" si="389"/>
        <v>1.4560015972313201</v>
      </c>
      <c r="I1120" s="14">
        <f t="shared" ca="1" si="390"/>
        <v>1</v>
      </c>
      <c r="J1120" s="13">
        <f t="shared" si="402"/>
        <v>2.75E-2</v>
      </c>
      <c r="K1120" s="29">
        <f t="shared" si="391"/>
        <v>46226</v>
      </c>
      <c r="L1120" s="2">
        <f t="shared" si="392"/>
        <v>3</v>
      </c>
      <c r="M1120" s="17">
        <f t="shared" si="393"/>
        <v>3</v>
      </c>
      <c r="N1120" s="12">
        <f t="shared" si="394"/>
        <v>1.000323012</v>
      </c>
      <c r="O1120" s="12">
        <f t="shared" ca="1" si="395"/>
        <v>1.000323012</v>
      </c>
      <c r="P1120" s="17">
        <f t="shared" si="396"/>
        <v>0</v>
      </c>
      <c r="Q1120" s="14">
        <f t="shared" ca="1" si="397"/>
        <v>0.32301199000000003</v>
      </c>
      <c r="R1120" s="20">
        <f t="shared" si="400"/>
        <v>0</v>
      </c>
      <c r="S1120" s="14">
        <f t="shared" si="404"/>
        <v>0</v>
      </c>
      <c r="T1120" s="4" t="str">
        <f t="shared" si="398"/>
        <v>J=</v>
      </c>
      <c r="U1120" s="29">
        <f t="shared" si="399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2">
        <f t="shared" si="403"/>
        <v>46232</v>
      </c>
      <c r="B1121" s="83" t="str">
        <f t="shared" ca="1" si="385"/>
        <v>n.d</v>
      </c>
      <c r="C1121" s="14">
        <f t="shared" si="386"/>
        <v>1000</v>
      </c>
      <c r="D1121" s="58">
        <f t="shared" si="401"/>
        <v>46227</v>
      </c>
      <c r="E1121" s="56">
        <f ca="1">IF(D1121&lt;$B$1,VLOOKUP(D1121,[1]DI!$A$4:$B$15000,2,FALSE),0)</f>
        <v>0</v>
      </c>
      <c r="F1121" s="14">
        <f t="shared" ca="1" si="387"/>
        <v>1</v>
      </c>
      <c r="G1121" s="85">
        <f t="shared" ca="1" si="388"/>
        <v>1.4560015972313201</v>
      </c>
      <c r="H1121" s="85">
        <f t="shared" ca="1" si="389"/>
        <v>1.4560015972313201</v>
      </c>
      <c r="I1121" s="14">
        <f t="shared" ca="1" si="390"/>
        <v>1</v>
      </c>
      <c r="J1121" s="13">
        <f t="shared" si="402"/>
        <v>2.75E-2</v>
      </c>
      <c r="K1121" s="29">
        <f t="shared" si="391"/>
        <v>46226</v>
      </c>
      <c r="L1121" s="2">
        <f t="shared" si="392"/>
        <v>4</v>
      </c>
      <c r="M1121" s="17">
        <f t="shared" si="393"/>
        <v>4</v>
      </c>
      <c r="N1121" s="12">
        <f t="shared" si="394"/>
        <v>1.0004307059999999</v>
      </c>
      <c r="O1121" s="12">
        <f t="shared" ca="1" si="395"/>
        <v>1.0004307059999999</v>
      </c>
      <c r="P1121" s="17">
        <f t="shared" si="396"/>
        <v>0</v>
      </c>
      <c r="Q1121" s="14">
        <f t="shared" ca="1" si="397"/>
        <v>0.43070598999999998</v>
      </c>
      <c r="R1121" s="20">
        <f t="shared" si="400"/>
        <v>0</v>
      </c>
      <c r="S1121" s="14">
        <f t="shared" si="404"/>
        <v>0</v>
      </c>
      <c r="T1121" s="4" t="str">
        <f t="shared" si="398"/>
        <v>J=</v>
      </c>
      <c r="U1121" s="29">
        <f t="shared" si="399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2">
        <f t="shared" si="403"/>
        <v>46233</v>
      </c>
      <c r="B1122" s="83" t="str">
        <f t="shared" ca="1" si="385"/>
        <v>n.d</v>
      </c>
      <c r="C1122" s="14">
        <f t="shared" si="386"/>
        <v>1000</v>
      </c>
      <c r="D1122" s="58">
        <f t="shared" si="401"/>
        <v>46230</v>
      </c>
      <c r="E1122" s="56">
        <f ca="1">IF(D1122&lt;$B$1,VLOOKUP(D1122,[1]DI!$A$4:$B$15000,2,FALSE),0)</f>
        <v>0</v>
      </c>
      <c r="F1122" s="14">
        <f t="shared" ca="1" si="387"/>
        <v>1</v>
      </c>
      <c r="G1122" s="85">
        <f t="shared" ca="1" si="388"/>
        <v>1.4560015972313201</v>
      </c>
      <c r="H1122" s="85">
        <f t="shared" ca="1" si="389"/>
        <v>1.4560015972313201</v>
      </c>
      <c r="I1122" s="14">
        <f t="shared" ca="1" si="390"/>
        <v>1</v>
      </c>
      <c r="J1122" s="13">
        <f t="shared" si="402"/>
        <v>2.75E-2</v>
      </c>
      <c r="K1122" s="29">
        <f t="shared" si="391"/>
        <v>46226</v>
      </c>
      <c r="L1122" s="2">
        <f t="shared" si="392"/>
        <v>5</v>
      </c>
      <c r="M1122" s="17">
        <f t="shared" si="393"/>
        <v>5</v>
      </c>
      <c r="N1122" s="12">
        <f t="shared" si="394"/>
        <v>1.000538412</v>
      </c>
      <c r="O1122" s="12">
        <f t="shared" ca="1" si="395"/>
        <v>1.000538412</v>
      </c>
      <c r="P1122" s="17">
        <f t="shared" si="396"/>
        <v>0</v>
      </c>
      <c r="Q1122" s="14">
        <f t="shared" ca="1" si="397"/>
        <v>0.538412</v>
      </c>
      <c r="R1122" s="20">
        <f t="shared" si="400"/>
        <v>0</v>
      </c>
      <c r="S1122" s="14">
        <f t="shared" si="404"/>
        <v>0</v>
      </c>
      <c r="T1122" s="4" t="str">
        <f t="shared" si="398"/>
        <v>J=</v>
      </c>
      <c r="U1122" s="29">
        <f t="shared" si="399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2">
        <f t="shared" si="403"/>
        <v>46234</v>
      </c>
      <c r="B1123" s="83" t="str">
        <f t="shared" ca="1" si="385"/>
        <v>n.d</v>
      </c>
      <c r="C1123" s="14">
        <f t="shared" si="386"/>
        <v>1000</v>
      </c>
      <c r="D1123" s="58">
        <f t="shared" si="401"/>
        <v>46231</v>
      </c>
      <c r="E1123" s="56">
        <f ca="1">IF(D1123&lt;$B$1,VLOOKUP(D1123,[1]DI!$A$4:$B$15000,2,FALSE),0)</f>
        <v>0</v>
      </c>
      <c r="F1123" s="14">
        <f t="shared" ca="1" si="387"/>
        <v>1</v>
      </c>
      <c r="G1123" s="85">
        <f t="shared" ca="1" si="388"/>
        <v>1.4560015972313201</v>
      </c>
      <c r="H1123" s="85">
        <f t="shared" ca="1" si="389"/>
        <v>1.4560015972313201</v>
      </c>
      <c r="I1123" s="14">
        <f t="shared" ca="1" si="390"/>
        <v>1</v>
      </c>
      <c r="J1123" s="13">
        <f t="shared" si="402"/>
        <v>2.75E-2</v>
      </c>
      <c r="K1123" s="29">
        <f t="shared" si="391"/>
        <v>46226</v>
      </c>
      <c r="L1123" s="2">
        <f t="shared" si="392"/>
        <v>6</v>
      </c>
      <c r="M1123" s="17">
        <f t="shared" si="393"/>
        <v>6</v>
      </c>
      <c r="N1123" s="12">
        <f t="shared" si="394"/>
        <v>1.0006461289999999</v>
      </c>
      <c r="O1123" s="12">
        <f t="shared" ca="1" si="395"/>
        <v>1.0006461289999999</v>
      </c>
      <c r="P1123" s="17">
        <f t="shared" si="396"/>
        <v>0</v>
      </c>
      <c r="Q1123" s="14">
        <f t="shared" ca="1" si="397"/>
        <v>0.64612899000000001</v>
      </c>
      <c r="R1123" s="20">
        <f t="shared" si="400"/>
        <v>0</v>
      </c>
      <c r="S1123" s="14">
        <f t="shared" si="404"/>
        <v>0</v>
      </c>
      <c r="T1123" s="4" t="str">
        <f t="shared" si="398"/>
        <v>J=</v>
      </c>
      <c r="U1123" s="29">
        <f t="shared" si="399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2">
        <f t="shared" si="403"/>
        <v>46237</v>
      </c>
      <c r="B1124" s="83" t="str">
        <f t="shared" ca="1" si="385"/>
        <v>n.d</v>
      </c>
      <c r="C1124" s="14">
        <f t="shared" si="386"/>
        <v>1000</v>
      </c>
      <c r="D1124" s="58">
        <f t="shared" si="401"/>
        <v>46232</v>
      </c>
      <c r="E1124" s="56">
        <f ca="1">IF(D1124&lt;$B$1,VLOOKUP(D1124,[1]DI!$A$4:$B$15000,2,FALSE),0)</f>
        <v>0</v>
      </c>
      <c r="F1124" s="14">
        <f t="shared" ca="1" si="387"/>
        <v>1</v>
      </c>
      <c r="G1124" s="85">
        <f t="shared" ca="1" si="388"/>
        <v>1.4560015972313201</v>
      </c>
      <c r="H1124" s="85">
        <f t="shared" ca="1" si="389"/>
        <v>1.4560015972313201</v>
      </c>
      <c r="I1124" s="14">
        <f t="shared" ca="1" si="390"/>
        <v>1</v>
      </c>
      <c r="J1124" s="13">
        <f t="shared" si="402"/>
        <v>2.75E-2</v>
      </c>
      <c r="K1124" s="29">
        <f t="shared" si="391"/>
        <v>46226</v>
      </c>
      <c r="L1124" s="2">
        <f t="shared" si="392"/>
        <v>7</v>
      </c>
      <c r="M1124" s="17">
        <f t="shared" si="393"/>
        <v>7</v>
      </c>
      <c r="N1124" s="12">
        <f t="shared" si="394"/>
        <v>1.0007538579999999</v>
      </c>
      <c r="O1124" s="12">
        <f t="shared" ca="1" si="395"/>
        <v>1.0007538579999999</v>
      </c>
      <c r="P1124" s="17">
        <f t="shared" si="396"/>
        <v>0</v>
      </c>
      <c r="Q1124" s="14">
        <f t="shared" ca="1" si="397"/>
        <v>0.75385798999999998</v>
      </c>
      <c r="R1124" s="20">
        <f t="shared" si="400"/>
        <v>0</v>
      </c>
      <c r="S1124" s="14">
        <f t="shared" si="404"/>
        <v>0</v>
      </c>
      <c r="T1124" s="4" t="str">
        <f t="shared" si="398"/>
        <v>J=</v>
      </c>
      <c r="U1124" s="29">
        <f t="shared" si="399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2">
        <f t="shared" si="403"/>
        <v>46238</v>
      </c>
      <c r="B1125" s="83" t="str">
        <f t="shared" ca="1" si="385"/>
        <v>n.d</v>
      </c>
      <c r="C1125" s="14">
        <f t="shared" si="386"/>
        <v>1000</v>
      </c>
      <c r="D1125" s="58">
        <f t="shared" si="401"/>
        <v>46233</v>
      </c>
      <c r="E1125" s="56">
        <f ca="1">IF(D1125&lt;$B$1,VLOOKUP(D1125,[1]DI!$A$4:$B$15000,2,FALSE),0)</f>
        <v>0</v>
      </c>
      <c r="F1125" s="14">
        <f t="shared" ca="1" si="387"/>
        <v>1</v>
      </c>
      <c r="G1125" s="85">
        <f t="shared" ca="1" si="388"/>
        <v>1.4560015972313201</v>
      </c>
      <c r="H1125" s="85">
        <f t="shared" ca="1" si="389"/>
        <v>1.4560015972313201</v>
      </c>
      <c r="I1125" s="14">
        <f t="shared" ca="1" si="390"/>
        <v>1</v>
      </c>
      <c r="J1125" s="13">
        <f t="shared" si="402"/>
        <v>2.75E-2</v>
      </c>
      <c r="K1125" s="29">
        <f t="shared" si="391"/>
        <v>46226</v>
      </c>
      <c r="L1125" s="2">
        <f t="shared" si="392"/>
        <v>8</v>
      </c>
      <c r="M1125" s="17">
        <f t="shared" si="393"/>
        <v>8</v>
      </c>
      <c r="N1125" s="12">
        <f t="shared" si="394"/>
        <v>1.000861598</v>
      </c>
      <c r="O1125" s="12">
        <f t="shared" ca="1" si="395"/>
        <v>1.000861598</v>
      </c>
      <c r="P1125" s="17">
        <f t="shared" si="396"/>
        <v>0</v>
      </c>
      <c r="Q1125" s="14">
        <f t="shared" ca="1" si="397"/>
        <v>0.86159799000000004</v>
      </c>
      <c r="R1125" s="20">
        <f t="shared" si="400"/>
        <v>0</v>
      </c>
      <c r="S1125" s="14">
        <f t="shared" si="404"/>
        <v>0</v>
      </c>
      <c r="T1125" s="4" t="str">
        <f t="shared" si="398"/>
        <v>J=</v>
      </c>
      <c r="U1125" s="29">
        <f t="shared" si="399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2">
        <f t="shared" si="403"/>
        <v>46239</v>
      </c>
      <c r="B1126" s="83" t="str">
        <f t="shared" ca="1" si="385"/>
        <v>n.d</v>
      </c>
      <c r="C1126" s="14">
        <f t="shared" si="386"/>
        <v>1000</v>
      </c>
      <c r="D1126" s="58">
        <f t="shared" si="401"/>
        <v>46234</v>
      </c>
      <c r="E1126" s="56">
        <f ca="1">IF(D1126&lt;$B$1,VLOOKUP(D1126,[1]DI!$A$4:$B$15000,2,FALSE),0)</f>
        <v>0</v>
      </c>
      <c r="F1126" s="14">
        <f t="shared" ca="1" si="387"/>
        <v>1</v>
      </c>
      <c r="G1126" s="85">
        <f t="shared" ca="1" si="388"/>
        <v>1.4560015972313201</v>
      </c>
      <c r="H1126" s="85">
        <f t="shared" ca="1" si="389"/>
        <v>1.4560015972313201</v>
      </c>
      <c r="I1126" s="14">
        <f t="shared" ca="1" si="390"/>
        <v>1</v>
      </c>
      <c r="J1126" s="13">
        <f t="shared" si="402"/>
        <v>2.75E-2</v>
      </c>
      <c r="K1126" s="29">
        <f t="shared" si="391"/>
        <v>46226</v>
      </c>
      <c r="L1126" s="2">
        <f t="shared" si="392"/>
        <v>9</v>
      </c>
      <c r="M1126" s="17">
        <f t="shared" si="393"/>
        <v>9</v>
      </c>
      <c r="N1126" s="12">
        <f t="shared" si="394"/>
        <v>1.0009693500000001</v>
      </c>
      <c r="O1126" s="12">
        <f t="shared" ca="1" si="395"/>
        <v>1.0009693500000001</v>
      </c>
      <c r="P1126" s="17">
        <f t="shared" si="396"/>
        <v>0</v>
      </c>
      <c r="Q1126" s="14">
        <f t="shared" ca="1" si="397"/>
        <v>0.96935000000000004</v>
      </c>
      <c r="R1126" s="20">
        <f t="shared" si="400"/>
        <v>0</v>
      </c>
      <c r="S1126" s="14">
        <f t="shared" si="404"/>
        <v>0</v>
      </c>
      <c r="T1126" s="4" t="str">
        <f t="shared" si="398"/>
        <v>J=</v>
      </c>
      <c r="U1126" s="29">
        <f t="shared" si="399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2">
        <f t="shared" si="403"/>
        <v>46240</v>
      </c>
      <c r="B1127" s="83" t="str">
        <f t="shared" ca="1" si="385"/>
        <v>n.d</v>
      </c>
      <c r="C1127" s="14">
        <f t="shared" si="386"/>
        <v>1000</v>
      </c>
      <c r="D1127" s="58">
        <f t="shared" si="401"/>
        <v>46237</v>
      </c>
      <c r="E1127" s="56">
        <f ca="1">IF(D1127&lt;$B$1,VLOOKUP(D1127,[1]DI!$A$4:$B$15000,2,FALSE),0)</f>
        <v>0</v>
      </c>
      <c r="F1127" s="14">
        <f t="shared" ca="1" si="387"/>
        <v>1</v>
      </c>
      <c r="G1127" s="85">
        <f t="shared" ca="1" si="388"/>
        <v>1.4560015972313201</v>
      </c>
      <c r="H1127" s="85">
        <f t="shared" ca="1" si="389"/>
        <v>1.4560015972313201</v>
      </c>
      <c r="I1127" s="14">
        <f t="shared" ca="1" si="390"/>
        <v>1</v>
      </c>
      <c r="J1127" s="13">
        <f t="shared" si="402"/>
        <v>2.75E-2</v>
      </c>
      <c r="K1127" s="29">
        <f t="shared" si="391"/>
        <v>46226</v>
      </c>
      <c r="L1127" s="2">
        <f t="shared" si="392"/>
        <v>10</v>
      </c>
      <c r="M1127" s="17">
        <f t="shared" si="393"/>
        <v>10</v>
      </c>
      <c r="N1127" s="12">
        <f t="shared" si="394"/>
        <v>1.0010771140000001</v>
      </c>
      <c r="O1127" s="12">
        <f t="shared" ca="1" si="395"/>
        <v>1.0010771140000001</v>
      </c>
      <c r="P1127" s="17">
        <f t="shared" si="396"/>
        <v>0</v>
      </c>
      <c r="Q1127" s="14">
        <f t="shared" ca="1" si="397"/>
        <v>1.0771139999999999</v>
      </c>
      <c r="R1127" s="20">
        <f t="shared" si="400"/>
        <v>0</v>
      </c>
      <c r="S1127" s="14">
        <f t="shared" si="404"/>
        <v>0</v>
      </c>
      <c r="T1127" s="4" t="str">
        <f t="shared" si="398"/>
        <v>J=</v>
      </c>
      <c r="U1127" s="29">
        <f t="shared" si="399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2">
        <f t="shared" si="403"/>
        <v>46241</v>
      </c>
      <c r="B1128" s="83" t="str">
        <f t="shared" ca="1" si="385"/>
        <v>n.d</v>
      </c>
      <c r="C1128" s="14">
        <f t="shared" si="386"/>
        <v>1000</v>
      </c>
      <c r="D1128" s="58">
        <f t="shared" si="401"/>
        <v>46238</v>
      </c>
      <c r="E1128" s="56">
        <f ca="1">IF(D1128&lt;$B$1,VLOOKUP(D1128,[1]DI!$A$4:$B$15000,2,FALSE),0)</f>
        <v>0</v>
      </c>
      <c r="F1128" s="14">
        <f t="shared" ca="1" si="387"/>
        <v>1</v>
      </c>
      <c r="G1128" s="85">
        <f t="shared" ca="1" si="388"/>
        <v>1.4560015972313201</v>
      </c>
      <c r="H1128" s="85">
        <f t="shared" ca="1" si="389"/>
        <v>1.4560015972313201</v>
      </c>
      <c r="I1128" s="14">
        <f t="shared" ca="1" si="390"/>
        <v>1</v>
      </c>
      <c r="J1128" s="13">
        <f t="shared" si="402"/>
        <v>2.75E-2</v>
      </c>
      <c r="K1128" s="29">
        <f t="shared" si="391"/>
        <v>46226</v>
      </c>
      <c r="L1128" s="2">
        <f t="shared" si="392"/>
        <v>11</v>
      </c>
      <c r="M1128" s="17">
        <f t="shared" si="393"/>
        <v>11</v>
      </c>
      <c r="N1128" s="12">
        <f t="shared" si="394"/>
        <v>1.0011848889999999</v>
      </c>
      <c r="O1128" s="12">
        <f t="shared" ca="1" si="395"/>
        <v>1.0011848889999999</v>
      </c>
      <c r="P1128" s="17">
        <f t="shared" si="396"/>
        <v>0</v>
      </c>
      <c r="Q1128" s="14">
        <f t="shared" ca="1" si="397"/>
        <v>1.1848889899999999</v>
      </c>
      <c r="R1128" s="20">
        <f t="shared" si="400"/>
        <v>0</v>
      </c>
      <c r="S1128" s="14">
        <f t="shared" si="404"/>
        <v>0</v>
      </c>
      <c r="T1128" s="4" t="str">
        <f t="shared" si="398"/>
        <v>J=</v>
      </c>
      <c r="U1128" s="29">
        <f t="shared" si="399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2">
        <f t="shared" si="403"/>
        <v>46244</v>
      </c>
      <c r="B1129" s="83" t="str">
        <f t="shared" ca="1" si="385"/>
        <v>n.d</v>
      </c>
      <c r="C1129" s="14">
        <f t="shared" si="386"/>
        <v>1000</v>
      </c>
      <c r="D1129" s="58">
        <f t="shared" si="401"/>
        <v>46239</v>
      </c>
      <c r="E1129" s="56">
        <f ca="1">IF(D1129&lt;$B$1,VLOOKUP(D1129,[1]DI!$A$4:$B$15000,2,FALSE),0)</f>
        <v>0</v>
      </c>
      <c r="F1129" s="14">
        <f t="shared" ca="1" si="387"/>
        <v>1</v>
      </c>
      <c r="G1129" s="85">
        <f t="shared" ca="1" si="388"/>
        <v>1.4560015972313201</v>
      </c>
      <c r="H1129" s="85">
        <f t="shared" ca="1" si="389"/>
        <v>1.4560015972313201</v>
      </c>
      <c r="I1129" s="14">
        <f t="shared" ca="1" si="390"/>
        <v>1</v>
      </c>
      <c r="J1129" s="13">
        <f t="shared" si="402"/>
        <v>2.75E-2</v>
      </c>
      <c r="K1129" s="29">
        <f t="shared" si="391"/>
        <v>46226</v>
      </c>
      <c r="L1129" s="2">
        <f t="shared" si="392"/>
        <v>12</v>
      </c>
      <c r="M1129" s="17">
        <f t="shared" si="393"/>
        <v>12</v>
      </c>
      <c r="N1129" s="12">
        <f t="shared" si="394"/>
        <v>1.001292676</v>
      </c>
      <c r="O1129" s="12">
        <f t="shared" ca="1" si="395"/>
        <v>1.001292676</v>
      </c>
      <c r="P1129" s="17">
        <f t="shared" si="396"/>
        <v>0</v>
      </c>
      <c r="Q1129" s="14">
        <f t="shared" ca="1" si="397"/>
        <v>1.2926759999999999</v>
      </c>
      <c r="R1129" s="20">
        <f t="shared" si="400"/>
        <v>0</v>
      </c>
      <c r="S1129" s="14">
        <f t="shared" si="404"/>
        <v>0</v>
      </c>
      <c r="T1129" s="4" t="str">
        <f t="shared" si="398"/>
        <v>J=</v>
      </c>
      <c r="U1129" s="29">
        <f t="shared" si="399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2">
        <f t="shared" si="403"/>
        <v>46245</v>
      </c>
      <c r="B1130" s="83" t="str">
        <f t="shared" ca="1" si="385"/>
        <v>n.d</v>
      </c>
      <c r="C1130" s="14">
        <f t="shared" si="386"/>
        <v>1000</v>
      </c>
      <c r="D1130" s="58">
        <f t="shared" si="401"/>
        <v>46240</v>
      </c>
      <c r="E1130" s="56">
        <f ca="1">IF(D1130&lt;$B$1,VLOOKUP(D1130,[1]DI!$A$4:$B$15000,2,FALSE),0)</f>
        <v>0</v>
      </c>
      <c r="F1130" s="14">
        <f t="shared" ca="1" si="387"/>
        <v>1</v>
      </c>
      <c r="G1130" s="85">
        <f t="shared" ca="1" si="388"/>
        <v>1.4560015972313201</v>
      </c>
      <c r="H1130" s="85">
        <f t="shared" ca="1" si="389"/>
        <v>1.4560015972313201</v>
      </c>
      <c r="I1130" s="14">
        <f t="shared" ca="1" si="390"/>
        <v>1</v>
      </c>
      <c r="J1130" s="13">
        <f t="shared" si="402"/>
        <v>2.75E-2</v>
      </c>
      <c r="K1130" s="29">
        <f t="shared" si="391"/>
        <v>46226</v>
      </c>
      <c r="L1130" s="2">
        <f t="shared" si="392"/>
        <v>13</v>
      </c>
      <c r="M1130" s="17">
        <f t="shared" si="393"/>
        <v>13</v>
      </c>
      <c r="N1130" s="12">
        <f t="shared" si="394"/>
        <v>1.001400474</v>
      </c>
      <c r="O1130" s="12">
        <f t="shared" ca="1" si="395"/>
        <v>1.001400474</v>
      </c>
      <c r="P1130" s="17">
        <f t="shared" si="396"/>
        <v>0</v>
      </c>
      <c r="Q1130" s="14">
        <f t="shared" ca="1" si="397"/>
        <v>1.4004739900000001</v>
      </c>
      <c r="R1130" s="20">
        <f t="shared" si="400"/>
        <v>0</v>
      </c>
      <c r="S1130" s="14">
        <f t="shared" si="404"/>
        <v>0</v>
      </c>
      <c r="T1130" s="4" t="str">
        <f t="shared" si="398"/>
        <v>J=</v>
      </c>
      <c r="U1130" s="29">
        <f t="shared" si="399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2">
        <f t="shared" si="403"/>
        <v>46246</v>
      </c>
      <c r="B1131" s="83" t="str">
        <f t="shared" ca="1" si="385"/>
        <v>n.d</v>
      </c>
      <c r="C1131" s="14">
        <f t="shared" si="386"/>
        <v>1000</v>
      </c>
      <c r="D1131" s="58">
        <f t="shared" si="401"/>
        <v>46241</v>
      </c>
      <c r="E1131" s="56">
        <f ca="1">IF(D1131&lt;$B$1,VLOOKUP(D1131,[1]DI!$A$4:$B$15000,2,FALSE),0)</f>
        <v>0</v>
      </c>
      <c r="F1131" s="14">
        <f t="shared" ca="1" si="387"/>
        <v>1</v>
      </c>
      <c r="G1131" s="85">
        <f t="shared" ca="1" si="388"/>
        <v>1.4560015972313201</v>
      </c>
      <c r="H1131" s="85">
        <f t="shared" ca="1" si="389"/>
        <v>1.4560015972313201</v>
      </c>
      <c r="I1131" s="14">
        <f t="shared" ca="1" si="390"/>
        <v>1</v>
      </c>
      <c r="J1131" s="13">
        <f t="shared" si="402"/>
        <v>2.75E-2</v>
      </c>
      <c r="K1131" s="29">
        <f t="shared" si="391"/>
        <v>46226</v>
      </c>
      <c r="L1131" s="2">
        <f t="shared" si="392"/>
        <v>14</v>
      </c>
      <c r="M1131" s="17">
        <f t="shared" si="393"/>
        <v>14</v>
      </c>
      <c r="N1131" s="12">
        <f t="shared" si="394"/>
        <v>1.0015082850000001</v>
      </c>
      <c r="O1131" s="12">
        <f t="shared" ca="1" si="395"/>
        <v>1.0015082850000001</v>
      </c>
      <c r="P1131" s="17">
        <f t="shared" si="396"/>
        <v>0</v>
      </c>
      <c r="Q1131" s="14">
        <f t="shared" ca="1" si="397"/>
        <v>1.5082850000000001</v>
      </c>
      <c r="R1131" s="20">
        <f t="shared" si="400"/>
        <v>0</v>
      </c>
      <c r="S1131" s="14">
        <f t="shared" si="404"/>
        <v>0</v>
      </c>
      <c r="T1131" s="4" t="str">
        <f t="shared" si="398"/>
        <v>J=</v>
      </c>
      <c r="U1131" s="29">
        <f t="shared" si="399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2">
        <f t="shared" si="403"/>
        <v>46247</v>
      </c>
      <c r="B1132" s="83" t="str">
        <f t="shared" ca="1" si="385"/>
        <v>n.d</v>
      </c>
      <c r="C1132" s="14">
        <f t="shared" si="386"/>
        <v>1000</v>
      </c>
      <c r="D1132" s="58">
        <f t="shared" si="401"/>
        <v>46244</v>
      </c>
      <c r="E1132" s="56">
        <f ca="1">IF(D1132&lt;$B$1,VLOOKUP(D1132,[1]DI!$A$4:$B$15000,2,FALSE),0)</f>
        <v>0</v>
      </c>
      <c r="F1132" s="14">
        <f t="shared" ca="1" si="387"/>
        <v>1</v>
      </c>
      <c r="G1132" s="85">
        <f t="shared" ca="1" si="388"/>
        <v>1.4560015972313201</v>
      </c>
      <c r="H1132" s="85">
        <f t="shared" ca="1" si="389"/>
        <v>1.4560015972313201</v>
      </c>
      <c r="I1132" s="14">
        <f t="shared" ca="1" si="390"/>
        <v>1</v>
      </c>
      <c r="J1132" s="13">
        <f t="shared" si="402"/>
        <v>2.75E-2</v>
      </c>
      <c r="K1132" s="29">
        <f t="shared" si="391"/>
        <v>46226</v>
      </c>
      <c r="L1132" s="2">
        <f t="shared" si="392"/>
        <v>15</v>
      </c>
      <c r="M1132" s="17">
        <f t="shared" si="393"/>
        <v>15</v>
      </c>
      <c r="N1132" s="12">
        <f t="shared" si="394"/>
        <v>1.001616106</v>
      </c>
      <c r="O1132" s="12">
        <f t="shared" ca="1" si="395"/>
        <v>1.001616106</v>
      </c>
      <c r="P1132" s="17">
        <f t="shared" si="396"/>
        <v>0</v>
      </c>
      <c r="Q1132" s="14">
        <f t="shared" ca="1" si="397"/>
        <v>1.6161059900000001</v>
      </c>
      <c r="R1132" s="20">
        <f t="shared" si="400"/>
        <v>0</v>
      </c>
      <c r="S1132" s="14">
        <f t="shared" si="404"/>
        <v>0</v>
      </c>
      <c r="T1132" s="4" t="str">
        <f t="shared" si="398"/>
        <v>J=</v>
      </c>
      <c r="U1132" s="29">
        <f t="shared" si="399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2">
        <f t="shared" si="403"/>
        <v>46248</v>
      </c>
      <c r="B1133" s="83" t="str">
        <f t="shared" ca="1" si="385"/>
        <v>n.d</v>
      </c>
      <c r="C1133" s="14">
        <f t="shared" si="386"/>
        <v>1000</v>
      </c>
      <c r="D1133" s="58">
        <f t="shared" si="401"/>
        <v>46245</v>
      </c>
      <c r="E1133" s="56">
        <f ca="1">IF(D1133&lt;$B$1,VLOOKUP(D1133,[1]DI!$A$4:$B$15000,2,FALSE),0)</f>
        <v>0</v>
      </c>
      <c r="F1133" s="14">
        <f t="shared" ca="1" si="387"/>
        <v>1</v>
      </c>
      <c r="G1133" s="85">
        <f t="shared" ca="1" si="388"/>
        <v>1.4560015972313201</v>
      </c>
      <c r="H1133" s="85">
        <f t="shared" ca="1" si="389"/>
        <v>1.4560015972313201</v>
      </c>
      <c r="I1133" s="14">
        <f t="shared" ca="1" si="390"/>
        <v>1</v>
      </c>
      <c r="J1133" s="13">
        <f t="shared" si="402"/>
        <v>2.75E-2</v>
      </c>
      <c r="K1133" s="29">
        <f t="shared" si="391"/>
        <v>46226</v>
      </c>
      <c r="L1133" s="2">
        <f t="shared" si="392"/>
        <v>16</v>
      </c>
      <c r="M1133" s="17">
        <f t="shared" si="393"/>
        <v>16</v>
      </c>
      <c r="N1133" s="12">
        <f t="shared" si="394"/>
        <v>1.0017239389999999</v>
      </c>
      <c r="O1133" s="12">
        <f t="shared" ca="1" si="395"/>
        <v>1.0017239389999999</v>
      </c>
      <c r="P1133" s="17">
        <f t="shared" si="396"/>
        <v>0</v>
      </c>
      <c r="Q1133" s="14">
        <f t="shared" ca="1" si="397"/>
        <v>1.7239389899999999</v>
      </c>
      <c r="R1133" s="20">
        <f t="shared" si="400"/>
        <v>0</v>
      </c>
      <c r="S1133" s="14">
        <f t="shared" si="404"/>
        <v>0</v>
      </c>
      <c r="T1133" s="4" t="str">
        <f t="shared" si="398"/>
        <v>J=</v>
      </c>
      <c r="U1133" s="29">
        <f t="shared" si="399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2">
        <f t="shared" si="403"/>
        <v>46251</v>
      </c>
      <c r="B1134" s="83" t="str">
        <f t="shared" ca="1" si="385"/>
        <v>n.d</v>
      </c>
      <c r="C1134" s="14">
        <f t="shared" si="386"/>
        <v>1000</v>
      </c>
      <c r="D1134" s="58">
        <f t="shared" si="401"/>
        <v>46246</v>
      </c>
      <c r="E1134" s="56">
        <f ca="1">IF(D1134&lt;$B$1,VLOOKUP(D1134,[1]DI!$A$4:$B$15000,2,FALSE),0)</f>
        <v>0</v>
      </c>
      <c r="F1134" s="14">
        <f t="shared" ca="1" si="387"/>
        <v>1</v>
      </c>
      <c r="G1134" s="85">
        <f t="shared" ca="1" si="388"/>
        <v>1.4560015972313201</v>
      </c>
      <c r="H1134" s="85">
        <f t="shared" ca="1" si="389"/>
        <v>1.4560015972313201</v>
      </c>
      <c r="I1134" s="14">
        <f t="shared" ca="1" si="390"/>
        <v>1</v>
      </c>
      <c r="J1134" s="13">
        <f t="shared" si="402"/>
        <v>2.75E-2</v>
      </c>
      <c r="K1134" s="29">
        <f t="shared" si="391"/>
        <v>46226</v>
      </c>
      <c r="L1134" s="2">
        <f t="shared" si="392"/>
        <v>17</v>
      </c>
      <c r="M1134" s="17">
        <f t="shared" si="393"/>
        <v>17</v>
      </c>
      <c r="N1134" s="12">
        <f t="shared" si="394"/>
        <v>1.0018317839999999</v>
      </c>
      <c r="O1134" s="12">
        <f t="shared" ca="1" si="395"/>
        <v>1.0018317839999999</v>
      </c>
      <c r="P1134" s="17">
        <f t="shared" si="396"/>
        <v>0</v>
      </c>
      <c r="Q1134" s="14">
        <f t="shared" ca="1" si="397"/>
        <v>1.8317839899999999</v>
      </c>
      <c r="R1134" s="20">
        <f t="shared" si="400"/>
        <v>0</v>
      </c>
      <c r="S1134" s="14">
        <f t="shared" si="404"/>
        <v>0</v>
      </c>
      <c r="T1134" s="4" t="str">
        <f t="shared" si="398"/>
        <v>J=</v>
      </c>
      <c r="U1134" s="29">
        <f t="shared" si="399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2">
        <f t="shared" si="403"/>
        <v>46252</v>
      </c>
      <c r="B1135" s="83" t="str">
        <f t="shared" ca="1" si="385"/>
        <v>n.d</v>
      </c>
      <c r="C1135" s="14">
        <f t="shared" si="386"/>
        <v>1000</v>
      </c>
      <c r="D1135" s="58">
        <f t="shared" si="401"/>
        <v>46247</v>
      </c>
      <c r="E1135" s="56">
        <f ca="1">IF(D1135&lt;$B$1,VLOOKUP(D1135,[1]DI!$A$4:$B$15000,2,FALSE),0)</f>
        <v>0</v>
      </c>
      <c r="F1135" s="14">
        <f t="shared" ca="1" si="387"/>
        <v>1</v>
      </c>
      <c r="G1135" s="85">
        <f t="shared" ca="1" si="388"/>
        <v>1.4560015972313201</v>
      </c>
      <c r="H1135" s="85">
        <f t="shared" ca="1" si="389"/>
        <v>1.4560015972313201</v>
      </c>
      <c r="I1135" s="14">
        <f t="shared" ca="1" si="390"/>
        <v>1</v>
      </c>
      <c r="J1135" s="13">
        <f t="shared" si="402"/>
        <v>2.75E-2</v>
      </c>
      <c r="K1135" s="29">
        <f t="shared" si="391"/>
        <v>46226</v>
      </c>
      <c r="L1135" s="2">
        <f t="shared" si="392"/>
        <v>18</v>
      </c>
      <c r="M1135" s="17">
        <f t="shared" si="393"/>
        <v>18</v>
      </c>
      <c r="N1135" s="12">
        <f t="shared" si="394"/>
        <v>1.0019396410000001</v>
      </c>
      <c r="O1135" s="12">
        <f t="shared" ca="1" si="395"/>
        <v>1.0019396410000001</v>
      </c>
      <c r="P1135" s="17">
        <f t="shared" si="396"/>
        <v>0</v>
      </c>
      <c r="Q1135" s="14">
        <f t="shared" ca="1" si="397"/>
        <v>1.9396409999999999</v>
      </c>
      <c r="R1135" s="20">
        <f t="shared" si="400"/>
        <v>0</v>
      </c>
      <c r="S1135" s="14">
        <f t="shared" si="404"/>
        <v>0</v>
      </c>
      <c r="T1135" s="4" t="str">
        <f t="shared" si="398"/>
        <v>J=</v>
      </c>
      <c r="U1135" s="29">
        <f t="shared" si="399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2">
        <f t="shared" si="403"/>
        <v>46253</v>
      </c>
      <c r="B1136" s="83" t="str">
        <f t="shared" ca="1" si="385"/>
        <v>n.d</v>
      </c>
      <c r="C1136" s="14">
        <f t="shared" si="386"/>
        <v>1000</v>
      </c>
      <c r="D1136" s="58">
        <f t="shared" si="401"/>
        <v>46248</v>
      </c>
      <c r="E1136" s="56">
        <f ca="1">IF(D1136&lt;$B$1,VLOOKUP(D1136,[1]DI!$A$4:$B$15000,2,FALSE),0)</f>
        <v>0</v>
      </c>
      <c r="F1136" s="14">
        <f t="shared" ca="1" si="387"/>
        <v>1</v>
      </c>
      <c r="G1136" s="85">
        <f t="shared" ca="1" si="388"/>
        <v>1.4560015972313201</v>
      </c>
      <c r="H1136" s="85">
        <f t="shared" ca="1" si="389"/>
        <v>1.4560015972313201</v>
      </c>
      <c r="I1136" s="14">
        <f t="shared" ca="1" si="390"/>
        <v>1</v>
      </c>
      <c r="J1136" s="13">
        <f t="shared" si="402"/>
        <v>2.75E-2</v>
      </c>
      <c r="K1136" s="29">
        <f t="shared" si="391"/>
        <v>46226</v>
      </c>
      <c r="L1136" s="2">
        <f t="shared" si="392"/>
        <v>19</v>
      </c>
      <c r="M1136" s="17">
        <f t="shared" si="393"/>
        <v>19</v>
      </c>
      <c r="N1136" s="12">
        <f t="shared" si="394"/>
        <v>1.0020475090000001</v>
      </c>
      <c r="O1136" s="12">
        <f t="shared" ca="1" si="395"/>
        <v>1.0020475090000001</v>
      </c>
      <c r="P1136" s="17">
        <f t="shared" si="396"/>
        <v>0</v>
      </c>
      <c r="Q1136" s="14">
        <f t="shared" ca="1" si="397"/>
        <v>2.0475089999999998</v>
      </c>
      <c r="R1136" s="20">
        <f t="shared" si="400"/>
        <v>0</v>
      </c>
      <c r="S1136" s="14">
        <f t="shared" si="404"/>
        <v>0</v>
      </c>
      <c r="T1136" s="4" t="str">
        <f t="shared" si="398"/>
        <v>J=</v>
      </c>
      <c r="U1136" s="29">
        <f t="shared" si="399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2">
        <f t="shared" si="403"/>
        <v>46254</v>
      </c>
      <c r="B1137" s="83" t="str">
        <f t="shared" ca="1" si="385"/>
        <v>n.d</v>
      </c>
      <c r="C1137" s="14">
        <f t="shared" si="386"/>
        <v>1000</v>
      </c>
      <c r="D1137" s="58">
        <f t="shared" si="401"/>
        <v>46251</v>
      </c>
      <c r="E1137" s="56">
        <f ca="1">IF(D1137&lt;$B$1,VLOOKUP(D1137,[1]DI!$A$4:$B$15000,2,FALSE),0)</f>
        <v>0</v>
      </c>
      <c r="F1137" s="14">
        <f t="shared" ca="1" si="387"/>
        <v>1</v>
      </c>
      <c r="G1137" s="85">
        <f t="shared" ca="1" si="388"/>
        <v>1.4560015972313201</v>
      </c>
      <c r="H1137" s="85">
        <f t="shared" ca="1" si="389"/>
        <v>1.4560015972313201</v>
      </c>
      <c r="I1137" s="14">
        <f t="shared" ca="1" si="390"/>
        <v>1</v>
      </c>
      <c r="J1137" s="13">
        <f t="shared" si="402"/>
        <v>2.75E-2</v>
      </c>
      <c r="K1137" s="29">
        <f t="shared" si="391"/>
        <v>46226</v>
      </c>
      <c r="L1137" s="2">
        <f t="shared" si="392"/>
        <v>20</v>
      </c>
      <c r="M1137" s="17">
        <f t="shared" si="393"/>
        <v>20</v>
      </c>
      <c r="N1137" s="12">
        <f t="shared" si="394"/>
        <v>1.002155388</v>
      </c>
      <c r="O1137" s="12">
        <f t="shared" ca="1" si="395"/>
        <v>1.002155388</v>
      </c>
      <c r="P1137" s="17">
        <f t="shared" si="396"/>
        <v>0</v>
      </c>
      <c r="Q1137" s="14">
        <f t="shared" ca="1" si="397"/>
        <v>2.1553879999999999</v>
      </c>
      <c r="R1137" s="20">
        <f t="shared" si="400"/>
        <v>0</v>
      </c>
      <c r="S1137" s="14">
        <f t="shared" si="404"/>
        <v>0</v>
      </c>
      <c r="T1137" s="4" t="str">
        <f t="shared" si="398"/>
        <v>J=</v>
      </c>
      <c r="U1137" s="29">
        <f t="shared" si="399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2">
        <f t="shared" si="403"/>
        <v>46255</v>
      </c>
      <c r="B1138" s="83" t="str">
        <f t="shared" ca="1" si="385"/>
        <v>n.d</v>
      </c>
      <c r="C1138" s="14">
        <f t="shared" si="386"/>
        <v>1000</v>
      </c>
      <c r="D1138" s="58">
        <f t="shared" si="401"/>
        <v>46252</v>
      </c>
      <c r="E1138" s="56">
        <f ca="1">IF(D1138&lt;$B$1,VLOOKUP(D1138,[1]DI!$A$4:$B$15000,2,FALSE),0)</f>
        <v>0</v>
      </c>
      <c r="F1138" s="14">
        <f t="shared" ca="1" si="387"/>
        <v>1</v>
      </c>
      <c r="G1138" s="85">
        <f t="shared" ca="1" si="388"/>
        <v>1.4560015972313201</v>
      </c>
      <c r="H1138" s="85">
        <f t="shared" ca="1" si="389"/>
        <v>1.4560015972313201</v>
      </c>
      <c r="I1138" s="14">
        <f t="shared" ca="1" si="390"/>
        <v>1</v>
      </c>
      <c r="J1138" s="13">
        <f t="shared" si="402"/>
        <v>2.75E-2</v>
      </c>
      <c r="K1138" s="29">
        <f t="shared" si="391"/>
        <v>46226</v>
      </c>
      <c r="L1138" s="2">
        <f t="shared" si="392"/>
        <v>21</v>
      </c>
      <c r="M1138" s="17">
        <f t="shared" si="393"/>
        <v>21</v>
      </c>
      <c r="N1138" s="12">
        <f t="shared" si="394"/>
        <v>1.00226328</v>
      </c>
      <c r="O1138" s="12">
        <f t="shared" ca="1" si="395"/>
        <v>1.00226328</v>
      </c>
      <c r="P1138" s="17">
        <f t="shared" si="396"/>
        <v>54</v>
      </c>
      <c r="Q1138" s="14">
        <f t="shared" ca="1" si="397"/>
        <v>2.26327999</v>
      </c>
      <c r="R1138" s="20">
        <f t="shared" si="400"/>
        <v>0</v>
      </c>
      <c r="S1138" s="14">
        <f t="shared" si="404"/>
        <v>0</v>
      </c>
      <c r="T1138" s="4" t="str">
        <f t="shared" si="398"/>
        <v>J=</v>
      </c>
      <c r="U1138" s="29">
        <f t="shared" si="399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2">
        <f t="shared" si="403"/>
        <v>46258</v>
      </c>
      <c r="B1139" s="83" t="str">
        <f t="shared" ca="1" si="385"/>
        <v>n.d</v>
      </c>
      <c r="C1139" s="14">
        <f t="shared" si="386"/>
        <v>1000</v>
      </c>
      <c r="D1139" s="58">
        <f t="shared" si="401"/>
        <v>46253</v>
      </c>
      <c r="E1139" s="56">
        <f ca="1">IF(D1139&lt;$B$1,VLOOKUP(D1139,[1]DI!$A$4:$B$15000,2,FALSE),0)</f>
        <v>0</v>
      </c>
      <c r="F1139" s="14">
        <f t="shared" ca="1" si="387"/>
        <v>1</v>
      </c>
      <c r="G1139" s="85">
        <f t="shared" ca="1" si="388"/>
        <v>1.4560015972313201</v>
      </c>
      <c r="H1139" s="85">
        <f t="shared" ca="1" si="389"/>
        <v>1.4560015972313201</v>
      </c>
      <c r="I1139" s="14">
        <f t="shared" ca="1" si="390"/>
        <v>1</v>
      </c>
      <c r="J1139" s="13">
        <f t="shared" si="402"/>
        <v>2.75E-2</v>
      </c>
      <c r="K1139" s="29">
        <f t="shared" si="391"/>
        <v>46255</v>
      </c>
      <c r="L1139" s="2">
        <f t="shared" si="392"/>
        <v>1</v>
      </c>
      <c r="M1139" s="17">
        <f t="shared" si="393"/>
        <v>1</v>
      </c>
      <c r="N1139" s="12">
        <f t="shared" si="394"/>
        <v>1.000107659</v>
      </c>
      <c r="O1139" s="12">
        <f t="shared" ca="1" si="395"/>
        <v>1.000107659</v>
      </c>
      <c r="P1139" s="17">
        <f t="shared" si="396"/>
        <v>0</v>
      </c>
      <c r="Q1139" s="14">
        <f t="shared" ca="1" si="397"/>
        <v>0.10765899</v>
      </c>
      <c r="R1139" s="20">
        <f t="shared" si="400"/>
        <v>0</v>
      </c>
      <c r="S1139" s="14">
        <f t="shared" si="404"/>
        <v>0</v>
      </c>
      <c r="T1139" s="4" t="str">
        <f t="shared" si="398"/>
        <v>J=</v>
      </c>
      <c r="U1139" s="29">
        <f t="shared" si="399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2">
        <f t="shared" si="403"/>
        <v>46259</v>
      </c>
      <c r="B1140" s="83" t="str">
        <f t="shared" ca="1" si="385"/>
        <v>n.d</v>
      </c>
      <c r="C1140" s="14">
        <f t="shared" si="386"/>
        <v>1000</v>
      </c>
      <c r="D1140" s="58">
        <f t="shared" si="401"/>
        <v>46254</v>
      </c>
      <c r="E1140" s="56">
        <f ca="1">IF(D1140&lt;$B$1,VLOOKUP(D1140,[1]DI!$A$4:$B$15000,2,FALSE),0)</f>
        <v>0</v>
      </c>
      <c r="F1140" s="14">
        <f t="shared" ca="1" si="387"/>
        <v>1</v>
      </c>
      <c r="G1140" s="85">
        <f t="shared" ca="1" si="388"/>
        <v>1.4560015972313201</v>
      </c>
      <c r="H1140" s="85">
        <f t="shared" ca="1" si="389"/>
        <v>1.4560015972313201</v>
      </c>
      <c r="I1140" s="14">
        <f t="shared" ca="1" si="390"/>
        <v>1</v>
      </c>
      <c r="J1140" s="13">
        <f t="shared" si="402"/>
        <v>2.75E-2</v>
      </c>
      <c r="K1140" s="29">
        <f t="shared" si="391"/>
        <v>46255</v>
      </c>
      <c r="L1140" s="2">
        <f t="shared" si="392"/>
        <v>2</v>
      </c>
      <c r="M1140" s="17">
        <f t="shared" si="393"/>
        <v>2</v>
      </c>
      <c r="N1140" s="12">
        <f t="shared" si="394"/>
        <v>1.0002153300000001</v>
      </c>
      <c r="O1140" s="12">
        <f t="shared" ca="1" si="395"/>
        <v>1.0002153300000001</v>
      </c>
      <c r="P1140" s="17">
        <f t="shared" si="396"/>
        <v>0</v>
      </c>
      <c r="Q1140" s="14">
        <f t="shared" ca="1" si="397"/>
        <v>0.21532999999999999</v>
      </c>
      <c r="R1140" s="20">
        <f t="shared" si="400"/>
        <v>0</v>
      </c>
      <c r="S1140" s="14">
        <f t="shared" si="404"/>
        <v>0</v>
      </c>
      <c r="T1140" s="4" t="str">
        <f t="shared" si="398"/>
        <v>J=</v>
      </c>
      <c r="U1140" s="29">
        <f t="shared" si="399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2">
        <f t="shared" si="403"/>
        <v>46260</v>
      </c>
      <c r="B1141" s="83" t="str">
        <f t="shared" ref="B1141:B1204" ca="1" si="405">IF(A1141&lt;=TODAY(),C1141+Q1141,IF(AND(A1141&gt;TODAY(),A1141&lt;=$B$1),IF(VLOOKUP(TODAY(),$A$10:$E$5000,4,FALSE)=0,"n.d",C1141+Q1141),"n.d"))</f>
        <v>n.d</v>
      </c>
      <c r="C1141" s="14">
        <f t="shared" ref="C1141:C1204" si="406">(C1140-S1140)</f>
        <v>1000</v>
      </c>
      <c r="D1141" s="58">
        <f t="shared" si="401"/>
        <v>46255</v>
      </c>
      <c r="E1141" s="56">
        <f ca="1">IF(D1141&lt;$B$1,VLOOKUP(D1141,[1]DI!$A$4:$B$15000,2,FALSE),0)</f>
        <v>0</v>
      </c>
      <c r="F1141" s="14">
        <f t="shared" ref="F1141:F1204" ca="1" si="407">ROUND(1+ROUND(((1+E1141)^(1/252))-1,8),16)</f>
        <v>1</v>
      </c>
      <c r="G1141" s="85">
        <f t="shared" ref="G1141:G1204" ca="1" si="408">ROUND(F1140*G1140,16)</f>
        <v>1.4560015972313201</v>
      </c>
      <c r="H1141" s="85">
        <f t="shared" ref="H1141:H1204" ca="1" si="409">IF(P1140&gt;0,G1140,H1140)</f>
        <v>1.4560015972313201</v>
      </c>
      <c r="I1141" s="14">
        <f t="shared" ref="I1141:I1204" ca="1" si="410">ROUND(G1141/H1141,8)</f>
        <v>1</v>
      </c>
      <c r="J1141" s="13">
        <f t="shared" si="402"/>
        <v>2.75E-2</v>
      </c>
      <c r="K1141" s="29">
        <f t="shared" ref="K1141:K1204" si="411">IF(P1140&gt;0,VLOOKUP(P1140,X$12:AH$150,2),K1140)</f>
        <v>46255</v>
      </c>
      <c r="L1141" s="2">
        <f t="shared" ref="L1141:L1204" si="412">IF(A1141&gt;K1141,IF(NETWORKDAYS(K1141,A1141,$X$160:$X$544)-1=0,1,NETWORKDAYS(K1141,A1141,$X$160:$X$544)-1),0)</f>
        <v>3</v>
      </c>
      <c r="M1141" s="17">
        <f t="shared" ref="M1141:M1204" si="413">IF(AND(L1141=1,L1140=1),1,IF(L1141&gt;0,IF(L1141=L1140,L1141+1,L1141),0))</f>
        <v>3</v>
      </c>
      <c r="N1141" s="12">
        <f t="shared" ref="N1141:N1204" si="414">ROUND((J1141+1)^(M1141/252),9)</f>
        <v>1.000323012</v>
      </c>
      <c r="O1141" s="12">
        <f t="shared" ref="O1141:O1204" ca="1" si="415">ROUND(I1141*N1141,9)</f>
        <v>1.000323012</v>
      </c>
      <c r="P1141" s="17">
        <f t="shared" ref="P1141:P1204" si="416">IF(VLOOKUP(A1141,Y$12:AF$150,8)=VLOOKUP(A1140,Y$12:AF$150,8),0,VLOOKUP(A1141,Y$12:AF$150,8))</f>
        <v>0</v>
      </c>
      <c r="Q1141" s="14">
        <f t="shared" ref="Q1141:Q1204" ca="1" si="417">TRUNC(((O1141-1)*C1141),8)</f>
        <v>0.32301199000000003</v>
      </c>
      <c r="R1141" s="20">
        <f t="shared" si="400"/>
        <v>0</v>
      </c>
      <c r="S1141" s="14">
        <f t="shared" si="404"/>
        <v>0</v>
      </c>
      <c r="T1141" s="4" t="str">
        <f t="shared" ref="T1141:T1204" si="418">IF(P1140&gt;0,VLOOKUP(P1140,X$12:AH$150,10),T1140)</f>
        <v>J=</v>
      </c>
      <c r="U1141" s="29">
        <f t="shared" ref="U1141:U1204" si="419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2">
        <f t="shared" si="403"/>
        <v>46261</v>
      </c>
      <c r="B1142" s="83" t="str">
        <f t="shared" ca="1" si="405"/>
        <v>n.d</v>
      </c>
      <c r="C1142" s="14">
        <f t="shared" si="406"/>
        <v>1000</v>
      </c>
      <c r="D1142" s="58">
        <f t="shared" si="401"/>
        <v>46258</v>
      </c>
      <c r="E1142" s="56">
        <f ca="1">IF(D1142&lt;$B$1,VLOOKUP(D1142,[1]DI!$A$4:$B$15000,2,FALSE),0)</f>
        <v>0</v>
      </c>
      <c r="F1142" s="14">
        <f t="shared" ca="1" si="407"/>
        <v>1</v>
      </c>
      <c r="G1142" s="85">
        <f t="shared" ca="1" si="408"/>
        <v>1.4560015972313201</v>
      </c>
      <c r="H1142" s="85">
        <f t="shared" ca="1" si="409"/>
        <v>1.4560015972313201</v>
      </c>
      <c r="I1142" s="14">
        <f t="shared" ca="1" si="410"/>
        <v>1</v>
      </c>
      <c r="J1142" s="13">
        <f t="shared" si="402"/>
        <v>2.75E-2</v>
      </c>
      <c r="K1142" s="29">
        <f t="shared" si="411"/>
        <v>46255</v>
      </c>
      <c r="L1142" s="2">
        <f t="shared" si="412"/>
        <v>4</v>
      </c>
      <c r="M1142" s="17">
        <f t="shared" si="413"/>
        <v>4</v>
      </c>
      <c r="N1142" s="12">
        <f t="shared" si="414"/>
        <v>1.0004307059999999</v>
      </c>
      <c r="O1142" s="12">
        <f t="shared" ca="1" si="415"/>
        <v>1.0004307059999999</v>
      </c>
      <c r="P1142" s="17">
        <f t="shared" si="416"/>
        <v>0</v>
      </c>
      <c r="Q1142" s="14">
        <f t="shared" ca="1" si="417"/>
        <v>0.43070598999999998</v>
      </c>
      <c r="R1142" s="20">
        <f t="shared" si="400"/>
        <v>0</v>
      </c>
      <c r="S1142" s="14">
        <f t="shared" si="404"/>
        <v>0</v>
      </c>
      <c r="T1142" s="4" t="str">
        <f t="shared" si="418"/>
        <v>J=</v>
      </c>
      <c r="U1142" s="29">
        <f t="shared" si="419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2">
        <f t="shared" si="403"/>
        <v>46262</v>
      </c>
      <c r="B1143" s="83" t="str">
        <f t="shared" ca="1" si="405"/>
        <v>n.d</v>
      </c>
      <c r="C1143" s="14">
        <f t="shared" si="406"/>
        <v>1000</v>
      </c>
      <c r="D1143" s="58">
        <f t="shared" si="401"/>
        <v>46259</v>
      </c>
      <c r="E1143" s="56">
        <f ca="1">IF(D1143&lt;$B$1,VLOOKUP(D1143,[1]DI!$A$4:$B$15000,2,FALSE),0)</f>
        <v>0</v>
      </c>
      <c r="F1143" s="14">
        <f t="shared" ca="1" si="407"/>
        <v>1</v>
      </c>
      <c r="G1143" s="85">
        <f t="shared" ca="1" si="408"/>
        <v>1.4560015972313201</v>
      </c>
      <c r="H1143" s="85">
        <f t="shared" ca="1" si="409"/>
        <v>1.4560015972313201</v>
      </c>
      <c r="I1143" s="14">
        <f t="shared" ca="1" si="410"/>
        <v>1</v>
      </c>
      <c r="J1143" s="13">
        <f t="shared" si="402"/>
        <v>2.75E-2</v>
      </c>
      <c r="K1143" s="29">
        <f t="shared" si="411"/>
        <v>46255</v>
      </c>
      <c r="L1143" s="2">
        <f t="shared" si="412"/>
        <v>5</v>
      </c>
      <c r="M1143" s="17">
        <f t="shared" si="413"/>
        <v>5</v>
      </c>
      <c r="N1143" s="12">
        <f t="shared" si="414"/>
        <v>1.000538412</v>
      </c>
      <c r="O1143" s="12">
        <f t="shared" ca="1" si="415"/>
        <v>1.000538412</v>
      </c>
      <c r="P1143" s="17">
        <f t="shared" si="416"/>
        <v>0</v>
      </c>
      <c r="Q1143" s="14">
        <f t="shared" ca="1" si="417"/>
        <v>0.538412</v>
      </c>
      <c r="R1143" s="20">
        <f t="shared" si="400"/>
        <v>0</v>
      </c>
      <c r="S1143" s="14">
        <f t="shared" si="404"/>
        <v>0</v>
      </c>
      <c r="T1143" s="4" t="str">
        <f t="shared" si="418"/>
        <v>J=</v>
      </c>
      <c r="U1143" s="29">
        <f t="shared" si="419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2">
        <f t="shared" si="403"/>
        <v>46265</v>
      </c>
      <c r="B1144" s="83" t="str">
        <f t="shared" ca="1" si="405"/>
        <v>n.d</v>
      </c>
      <c r="C1144" s="14">
        <f t="shared" si="406"/>
        <v>1000</v>
      </c>
      <c r="D1144" s="58">
        <f t="shared" si="401"/>
        <v>46260</v>
      </c>
      <c r="E1144" s="56">
        <f ca="1">IF(D1144&lt;$B$1,VLOOKUP(D1144,[1]DI!$A$4:$B$15000,2,FALSE),0)</f>
        <v>0</v>
      </c>
      <c r="F1144" s="14">
        <f t="shared" ca="1" si="407"/>
        <v>1</v>
      </c>
      <c r="G1144" s="85">
        <f t="shared" ca="1" si="408"/>
        <v>1.4560015972313201</v>
      </c>
      <c r="H1144" s="85">
        <f t="shared" ca="1" si="409"/>
        <v>1.4560015972313201</v>
      </c>
      <c r="I1144" s="14">
        <f t="shared" ca="1" si="410"/>
        <v>1</v>
      </c>
      <c r="J1144" s="13">
        <f t="shared" si="402"/>
        <v>2.75E-2</v>
      </c>
      <c r="K1144" s="29">
        <f t="shared" si="411"/>
        <v>46255</v>
      </c>
      <c r="L1144" s="2">
        <f t="shared" si="412"/>
        <v>6</v>
      </c>
      <c r="M1144" s="17">
        <f t="shared" si="413"/>
        <v>6</v>
      </c>
      <c r="N1144" s="12">
        <f t="shared" si="414"/>
        <v>1.0006461289999999</v>
      </c>
      <c r="O1144" s="12">
        <f t="shared" ca="1" si="415"/>
        <v>1.0006461289999999</v>
      </c>
      <c r="P1144" s="17">
        <f t="shared" si="416"/>
        <v>0</v>
      </c>
      <c r="Q1144" s="14">
        <f t="shared" ca="1" si="417"/>
        <v>0.64612899000000001</v>
      </c>
      <c r="R1144" s="20">
        <f t="shared" si="400"/>
        <v>0</v>
      </c>
      <c r="S1144" s="14">
        <f t="shared" si="404"/>
        <v>0</v>
      </c>
      <c r="T1144" s="4" t="str">
        <f t="shared" si="418"/>
        <v>J=</v>
      </c>
      <c r="U1144" s="29">
        <f t="shared" si="419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2">
        <f t="shared" si="403"/>
        <v>46266</v>
      </c>
      <c r="B1145" s="83" t="str">
        <f t="shared" ca="1" si="405"/>
        <v>n.d</v>
      </c>
      <c r="C1145" s="14">
        <f t="shared" si="406"/>
        <v>1000</v>
      </c>
      <c r="D1145" s="58">
        <f t="shared" si="401"/>
        <v>46261</v>
      </c>
      <c r="E1145" s="56">
        <f ca="1">IF(D1145&lt;$B$1,VLOOKUP(D1145,[1]DI!$A$4:$B$15000,2,FALSE),0)</f>
        <v>0</v>
      </c>
      <c r="F1145" s="14">
        <f t="shared" ca="1" si="407"/>
        <v>1</v>
      </c>
      <c r="G1145" s="85">
        <f t="shared" ca="1" si="408"/>
        <v>1.4560015972313201</v>
      </c>
      <c r="H1145" s="85">
        <f t="shared" ca="1" si="409"/>
        <v>1.4560015972313201</v>
      </c>
      <c r="I1145" s="14">
        <f t="shared" ca="1" si="410"/>
        <v>1</v>
      </c>
      <c r="J1145" s="13">
        <f t="shared" si="402"/>
        <v>2.75E-2</v>
      </c>
      <c r="K1145" s="29">
        <f t="shared" si="411"/>
        <v>46255</v>
      </c>
      <c r="L1145" s="2">
        <f t="shared" si="412"/>
        <v>7</v>
      </c>
      <c r="M1145" s="17">
        <f t="shared" si="413"/>
        <v>7</v>
      </c>
      <c r="N1145" s="12">
        <f t="shared" si="414"/>
        <v>1.0007538579999999</v>
      </c>
      <c r="O1145" s="12">
        <f t="shared" ca="1" si="415"/>
        <v>1.0007538579999999</v>
      </c>
      <c r="P1145" s="17">
        <f t="shared" si="416"/>
        <v>0</v>
      </c>
      <c r="Q1145" s="14">
        <f t="shared" ca="1" si="417"/>
        <v>0.75385798999999998</v>
      </c>
      <c r="R1145" s="20">
        <f t="shared" si="400"/>
        <v>0</v>
      </c>
      <c r="S1145" s="14">
        <f t="shared" si="404"/>
        <v>0</v>
      </c>
      <c r="T1145" s="4" t="str">
        <f t="shared" si="418"/>
        <v>J=</v>
      </c>
      <c r="U1145" s="29">
        <f t="shared" si="419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2">
        <f t="shared" si="403"/>
        <v>46267</v>
      </c>
      <c r="B1146" s="83" t="str">
        <f t="shared" ca="1" si="405"/>
        <v>n.d</v>
      </c>
      <c r="C1146" s="14">
        <f t="shared" si="406"/>
        <v>1000</v>
      </c>
      <c r="D1146" s="58">
        <f t="shared" si="401"/>
        <v>46262</v>
      </c>
      <c r="E1146" s="56">
        <f ca="1">IF(D1146&lt;$B$1,VLOOKUP(D1146,[1]DI!$A$4:$B$15000,2,FALSE),0)</f>
        <v>0</v>
      </c>
      <c r="F1146" s="14">
        <f t="shared" ca="1" si="407"/>
        <v>1</v>
      </c>
      <c r="G1146" s="85">
        <f t="shared" ca="1" si="408"/>
        <v>1.4560015972313201</v>
      </c>
      <c r="H1146" s="85">
        <f t="shared" ca="1" si="409"/>
        <v>1.4560015972313201</v>
      </c>
      <c r="I1146" s="14">
        <f t="shared" ca="1" si="410"/>
        <v>1</v>
      </c>
      <c r="J1146" s="13">
        <f t="shared" si="402"/>
        <v>2.75E-2</v>
      </c>
      <c r="K1146" s="29">
        <f t="shared" si="411"/>
        <v>46255</v>
      </c>
      <c r="L1146" s="2">
        <f t="shared" si="412"/>
        <v>8</v>
      </c>
      <c r="M1146" s="17">
        <f t="shared" si="413"/>
        <v>8</v>
      </c>
      <c r="N1146" s="12">
        <f t="shared" si="414"/>
        <v>1.000861598</v>
      </c>
      <c r="O1146" s="12">
        <f t="shared" ca="1" si="415"/>
        <v>1.000861598</v>
      </c>
      <c r="P1146" s="17">
        <f t="shared" si="416"/>
        <v>0</v>
      </c>
      <c r="Q1146" s="14">
        <f t="shared" ca="1" si="417"/>
        <v>0.86159799000000004</v>
      </c>
      <c r="R1146" s="20">
        <f t="shared" si="400"/>
        <v>0</v>
      </c>
      <c r="S1146" s="14">
        <f t="shared" si="404"/>
        <v>0</v>
      </c>
      <c r="T1146" s="4" t="str">
        <f t="shared" si="418"/>
        <v>J=</v>
      </c>
      <c r="U1146" s="29">
        <f t="shared" si="419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2">
        <f t="shared" si="403"/>
        <v>46268</v>
      </c>
      <c r="B1147" s="83" t="str">
        <f t="shared" ca="1" si="405"/>
        <v>n.d</v>
      </c>
      <c r="C1147" s="14">
        <f t="shared" si="406"/>
        <v>1000</v>
      </c>
      <c r="D1147" s="58">
        <f t="shared" si="401"/>
        <v>46265</v>
      </c>
      <c r="E1147" s="56">
        <f ca="1">IF(D1147&lt;$B$1,VLOOKUP(D1147,[1]DI!$A$4:$B$15000,2,FALSE),0)</f>
        <v>0</v>
      </c>
      <c r="F1147" s="14">
        <f t="shared" ca="1" si="407"/>
        <v>1</v>
      </c>
      <c r="G1147" s="85">
        <f t="shared" ca="1" si="408"/>
        <v>1.4560015972313201</v>
      </c>
      <c r="H1147" s="85">
        <f t="shared" ca="1" si="409"/>
        <v>1.4560015972313201</v>
      </c>
      <c r="I1147" s="14">
        <f t="shared" ca="1" si="410"/>
        <v>1</v>
      </c>
      <c r="J1147" s="13">
        <f t="shared" si="402"/>
        <v>2.75E-2</v>
      </c>
      <c r="K1147" s="29">
        <f t="shared" si="411"/>
        <v>46255</v>
      </c>
      <c r="L1147" s="2">
        <f t="shared" si="412"/>
        <v>9</v>
      </c>
      <c r="M1147" s="17">
        <f t="shared" si="413"/>
        <v>9</v>
      </c>
      <c r="N1147" s="12">
        <f t="shared" si="414"/>
        <v>1.0009693500000001</v>
      </c>
      <c r="O1147" s="12">
        <f t="shared" ca="1" si="415"/>
        <v>1.0009693500000001</v>
      </c>
      <c r="P1147" s="17">
        <f t="shared" si="416"/>
        <v>0</v>
      </c>
      <c r="Q1147" s="14">
        <f t="shared" ca="1" si="417"/>
        <v>0.96935000000000004</v>
      </c>
      <c r="R1147" s="20">
        <f t="shared" si="400"/>
        <v>0</v>
      </c>
      <c r="S1147" s="14">
        <f t="shared" si="404"/>
        <v>0</v>
      </c>
      <c r="T1147" s="4" t="str">
        <f t="shared" si="418"/>
        <v>J=</v>
      </c>
      <c r="U1147" s="29">
        <f t="shared" si="419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2">
        <f t="shared" si="403"/>
        <v>46269</v>
      </c>
      <c r="B1148" s="83" t="str">
        <f t="shared" ca="1" si="405"/>
        <v>n.d</v>
      </c>
      <c r="C1148" s="14">
        <f t="shared" si="406"/>
        <v>1000</v>
      </c>
      <c r="D1148" s="58">
        <f t="shared" si="401"/>
        <v>46266</v>
      </c>
      <c r="E1148" s="56">
        <f ca="1">IF(D1148&lt;$B$1,VLOOKUP(D1148,[1]DI!$A$4:$B$15000,2,FALSE),0)</f>
        <v>0</v>
      </c>
      <c r="F1148" s="14">
        <f t="shared" ca="1" si="407"/>
        <v>1</v>
      </c>
      <c r="G1148" s="85">
        <f t="shared" ca="1" si="408"/>
        <v>1.4560015972313201</v>
      </c>
      <c r="H1148" s="85">
        <f t="shared" ca="1" si="409"/>
        <v>1.4560015972313201</v>
      </c>
      <c r="I1148" s="14">
        <f t="shared" ca="1" si="410"/>
        <v>1</v>
      </c>
      <c r="J1148" s="13">
        <f t="shared" si="402"/>
        <v>2.75E-2</v>
      </c>
      <c r="K1148" s="29">
        <f t="shared" si="411"/>
        <v>46255</v>
      </c>
      <c r="L1148" s="2">
        <f t="shared" si="412"/>
        <v>10</v>
      </c>
      <c r="M1148" s="17">
        <f t="shared" si="413"/>
        <v>10</v>
      </c>
      <c r="N1148" s="12">
        <f t="shared" si="414"/>
        <v>1.0010771140000001</v>
      </c>
      <c r="O1148" s="12">
        <f t="shared" ca="1" si="415"/>
        <v>1.0010771140000001</v>
      </c>
      <c r="P1148" s="17">
        <f t="shared" si="416"/>
        <v>0</v>
      </c>
      <c r="Q1148" s="14">
        <f t="shared" ca="1" si="417"/>
        <v>1.0771139999999999</v>
      </c>
      <c r="R1148" s="20">
        <f t="shared" si="400"/>
        <v>0</v>
      </c>
      <c r="S1148" s="14">
        <f t="shared" si="404"/>
        <v>0</v>
      </c>
      <c r="T1148" s="4" t="str">
        <f t="shared" si="418"/>
        <v>J=</v>
      </c>
      <c r="U1148" s="29">
        <f t="shared" si="419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2">
        <f t="shared" si="403"/>
        <v>46273</v>
      </c>
      <c r="B1149" s="83" t="str">
        <f t="shared" ca="1" si="405"/>
        <v>n.d</v>
      </c>
      <c r="C1149" s="14">
        <f t="shared" si="406"/>
        <v>1000</v>
      </c>
      <c r="D1149" s="58">
        <f t="shared" si="401"/>
        <v>46267</v>
      </c>
      <c r="E1149" s="56">
        <f ca="1">IF(D1149&lt;$B$1,VLOOKUP(D1149,[1]DI!$A$4:$B$15000,2,FALSE),0)</f>
        <v>0</v>
      </c>
      <c r="F1149" s="14">
        <f t="shared" ca="1" si="407"/>
        <v>1</v>
      </c>
      <c r="G1149" s="85">
        <f t="shared" ca="1" si="408"/>
        <v>1.4560015972313201</v>
      </c>
      <c r="H1149" s="85">
        <f t="shared" ca="1" si="409"/>
        <v>1.4560015972313201</v>
      </c>
      <c r="I1149" s="14">
        <f t="shared" ca="1" si="410"/>
        <v>1</v>
      </c>
      <c r="J1149" s="13">
        <f t="shared" si="402"/>
        <v>2.75E-2</v>
      </c>
      <c r="K1149" s="29">
        <f t="shared" si="411"/>
        <v>46255</v>
      </c>
      <c r="L1149" s="2">
        <f t="shared" si="412"/>
        <v>11</v>
      </c>
      <c r="M1149" s="17">
        <f t="shared" si="413"/>
        <v>11</v>
      </c>
      <c r="N1149" s="12">
        <f t="shared" si="414"/>
        <v>1.0011848889999999</v>
      </c>
      <c r="O1149" s="12">
        <f t="shared" ca="1" si="415"/>
        <v>1.0011848889999999</v>
      </c>
      <c r="P1149" s="17">
        <f t="shared" si="416"/>
        <v>0</v>
      </c>
      <c r="Q1149" s="14">
        <f t="shared" ca="1" si="417"/>
        <v>1.1848889899999999</v>
      </c>
      <c r="R1149" s="20">
        <f t="shared" si="400"/>
        <v>0</v>
      </c>
      <c r="S1149" s="14">
        <f t="shared" si="404"/>
        <v>0</v>
      </c>
      <c r="T1149" s="4" t="str">
        <f t="shared" si="418"/>
        <v>J=</v>
      </c>
      <c r="U1149" s="29">
        <f t="shared" si="419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2">
        <f t="shared" si="403"/>
        <v>46274</v>
      </c>
      <c r="B1150" s="83" t="str">
        <f t="shared" ca="1" si="405"/>
        <v>n.d</v>
      </c>
      <c r="C1150" s="14">
        <f t="shared" si="406"/>
        <v>1000</v>
      </c>
      <c r="D1150" s="58">
        <f t="shared" si="401"/>
        <v>46268</v>
      </c>
      <c r="E1150" s="56">
        <f ca="1">IF(D1150&lt;$B$1,VLOOKUP(D1150,[1]DI!$A$4:$B$15000,2,FALSE),0)</f>
        <v>0</v>
      </c>
      <c r="F1150" s="14">
        <f t="shared" ca="1" si="407"/>
        <v>1</v>
      </c>
      <c r="G1150" s="85">
        <f t="shared" ca="1" si="408"/>
        <v>1.4560015972313201</v>
      </c>
      <c r="H1150" s="85">
        <f t="shared" ca="1" si="409"/>
        <v>1.4560015972313201</v>
      </c>
      <c r="I1150" s="14">
        <f t="shared" ca="1" si="410"/>
        <v>1</v>
      </c>
      <c r="J1150" s="13">
        <f t="shared" si="402"/>
        <v>2.75E-2</v>
      </c>
      <c r="K1150" s="29">
        <f t="shared" si="411"/>
        <v>46255</v>
      </c>
      <c r="L1150" s="2">
        <f t="shared" si="412"/>
        <v>12</v>
      </c>
      <c r="M1150" s="17">
        <f t="shared" si="413"/>
        <v>12</v>
      </c>
      <c r="N1150" s="12">
        <f t="shared" si="414"/>
        <v>1.001292676</v>
      </c>
      <c r="O1150" s="12">
        <f t="shared" ca="1" si="415"/>
        <v>1.001292676</v>
      </c>
      <c r="P1150" s="17">
        <f t="shared" si="416"/>
        <v>0</v>
      </c>
      <c r="Q1150" s="14">
        <f t="shared" ca="1" si="417"/>
        <v>1.2926759999999999</v>
      </c>
      <c r="R1150" s="20">
        <f t="shared" si="400"/>
        <v>0</v>
      </c>
      <c r="S1150" s="14">
        <f t="shared" si="404"/>
        <v>0</v>
      </c>
      <c r="T1150" s="4" t="str">
        <f t="shared" si="418"/>
        <v>J=</v>
      </c>
      <c r="U1150" s="29">
        <f t="shared" si="419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2">
        <f t="shared" si="403"/>
        <v>46275</v>
      </c>
      <c r="B1151" s="83" t="str">
        <f t="shared" ca="1" si="405"/>
        <v>n.d</v>
      </c>
      <c r="C1151" s="14">
        <f t="shared" si="406"/>
        <v>1000</v>
      </c>
      <c r="D1151" s="58">
        <f t="shared" si="401"/>
        <v>46269</v>
      </c>
      <c r="E1151" s="56">
        <f ca="1">IF(D1151&lt;$B$1,VLOOKUP(D1151,[1]DI!$A$4:$B$15000,2,FALSE),0)</f>
        <v>0</v>
      </c>
      <c r="F1151" s="14">
        <f t="shared" ca="1" si="407"/>
        <v>1</v>
      </c>
      <c r="G1151" s="85">
        <f t="shared" ca="1" si="408"/>
        <v>1.4560015972313201</v>
      </c>
      <c r="H1151" s="85">
        <f t="shared" ca="1" si="409"/>
        <v>1.4560015972313201</v>
      </c>
      <c r="I1151" s="14">
        <f t="shared" ca="1" si="410"/>
        <v>1</v>
      </c>
      <c r="J1151" s="13">
        <f t="shared" si="402"/>
        <v>2.75E-2</v>
      </c>
      <c r="K1151" s="29">
        <f t="shared" si="411"/>
        <v>46255</v>
      </c>
      <c r="L1151" s="2">
        <f t="shared" si="412"/>
        <v>13</v>
      </c>
      <c r="M1151" s="17">
        <f t="shared" si="413"/>
        <v>13</v>
      </c>
      <c r="N1151" s="12">
        <f t="shared" si="414"/>
        <v>1.001400474</v>
      </c>
      <c r="O1151" s="12">
        <f t="shared" ca="1" si="415"/>
        <v>1.001400474</v>
      </c>
      <c r="P1151" s="17">
        <f t="shared" si="416"/>
        <v>0</v>
      </c>
      <c r="Q1151" s="14">
        <f t="shared" ca="1" si="417"/>
        <v>1.4004739900000001</v>
      </c>
      <c r="R1151" s="20">
        <f t="shared" si="400"/>
        <v>0</v>
      </c>
      <c r="S1151" s="14">
        <f t="shared" si="404"/>
        <v>0</v>
      </c>
      <c r="T1151" s="4" t="str">
        <f t="shared" si="418"/>
        <v>J=</v>
      </c>
      <c r="U1151" s="29">
        <f t="shared" si="419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2">
        <f t="shared" si="403"/>
        <v>46276</v>
      </c>
      <c r="B1152" s="83" t="str">
        <f t="shared" ca="1" si="405"/>
        <v>n.d</v>
      </c>
      <c r="C1152" s="14">
        <f t="shared" si="406"/>
        <v>1000</v>
      </c>
      <c r="D1152" s="58">
        <f t="shared" si="401"/>
        <v>46273</v>
      </c>
      <c r="E1152" s="56">
        <f ca="1">IF(D1152&lt;$B$1,VLOOKUP(D1152,[1]DI!$A$4:$B$15000,2,FALSE),0)</f>
        <v>0</v>
      </c>
      <c r="F1152" s="14">
        <f t="shared" ca="1" si="407"/>
        <v>1</v>
      </c>
      <c r="G1152" s="85">
        <f t="shared" ca="1" si="408"/>
        <v>1.4560015972313201</v>
      </c>
      <c r="H1152" s="85">
        <f t="shared" ca="1" si="409"/>
        <v>1.4560015972313201</v>
      </c>
      <c r="I1152" s="14">
        <f t="shared" ca="1" si="410"/>
        <v>1</v>
      </c>
      <c r="J1152" s="13">
        <f t="shared" si="402"/>
        <v>2.75E-2</v>
      </c>
      <c r="K1152" s="29">
        <f t="shared" si="411"/>
        <v>46255</v>
      </c>
      <c r="L1152" s="2">
        <f t="shared" si="412"/>
        <v>14</v>
      </c>
      <c r="M1152" s="17">
        <f t="shared" si="413"/>
        <v>14</v>
      </c>
      <c r="N1152" s="12">
        <f t="shared" si="414"/>
        <v>1.0015082850000001</v>
      </c>
      <c r="O1152" s="12">
        <f t="shared" ca="1" si="415"/>
        <v>1.0015082850000001</v>
      </c>
      <c r="P1152" s="17">
        <f t="shared" si="416"/>
        <v>0</v>
      </c>
      <c r="Q1152" s="14">
        <f t="shared" ca="1" si="417"/>
        <v>1.5082850000000001</v>
      </c>
      <c r="R1152" s="20">
        <f t="shared" si="400"/>
        <v>0</v>
      </c>
      <c r="S1152" s="14">
        <f t="shared" si="404"/>
        <v>0</v>
      </c>
      <c r="T1152" s="4" t="str">
        <f t="shared" si="418"/>
        <v>J=</v>
      </c>
      <c r="U1152" s="29">
        <f t="shared" si="419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2">
        <f t="shared" si="403"/>
        <v>46279</v>
      </c>
      <c r="B1153" s="83" t="str">
        <f t="shared" ca="1" si="405"/>
        <v>n.d</v>
      </c>
      <c r="C1153" s="14">
        <f t="shared" si="406"/>
        <v>1000</v>
      </c>
      <c r="D1153" s="58">
        <f t="shared" si="401"/>
        <v>46274</v>
      </c>
      <c r="E1153" s="56">
        <f ca="1">IF(D1153&lt;$B$1,VLOOKUP(D1153,[1]DI!$A$4:$B$15000,2,FALSE),0)</f>
        <v>0</v>
      </c>
      <c r="F1153" s="14">
        <f t="shared" ca="1" si="407"/>
        <v>1</v>
      </c>
      <c r="G1153" s="85">
        <f t="shared" ca="1" si="408"/>
        <v>1.4560015972313201</v>
      </c>
      <c r="H1153" s="85">
        <f t="shared" ca="1" si="409"/>
        <v>1.4560015972313201</v>
      </c>
      <c r="I1153" s="14">
        <f t="shared" ca="1" si="410"/>
        <v>1</v>
      </c>
      <c r="J1153" s="13">
        <f t="shared" si="402"/>
        <v>2.75E-2</v>
      </c>
      <c r="K1153" s="29">
        <f t="shared" si="411"/>
        <v>46255</v>
      </c>
      <c r="L1153" s="2">
        <f t="shared" si="412"/>
        <v>15</v>
      </c>
      <c r="M1153" s="17">
        <f t="shared" si="413"/>
        <v>15</v>
      </c>
      <c r="N1153" s="12">
        <f t="shared" si="414"/>
        <v>1.001616106</v>
      </c>
      <c r="O1153" s="12">
        <f t="shared" ca="1" si="415"/>
        <v>1.001616106</v>
      </c>
      <c r="P1153" s="17">
        <f t="shared" si="416"/>
        <v>0</v>
      </c>
      <c r="Q1153" s="14">
        <f t="shared" ca="1" si="417"/>
        <v>1.6161059900000001</v>
      </c>
      <c r="R1153" s="20">
        <f t="shared" si="400"/>
        <v>0</v>
      </c>
      <c r="S1153" s="14">
        <f t="shared" si="404"/>
        <v>0</v>
      </c>
      <c r="T1153" s="4" t="str">
        <f t="shared" si="418"/>
        <v>J=</v>
      </c>
      <c r="U1153" s="29">
        <f t="shared" si="419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2">
        <f t="shared" si="403"/>
        <v>46280</v>
      </c>
      <c r="B1154" s="83" t="str">
        <f t="shared" ca="1" si="405"/>
        <v>n.d</v>
      </c>
      <c r="C1154" s="14">
        <f t="shared" si="406"/>
        <v>1000</v>
      </c>
      <c r="D1154" s="58">
        <f t="shared" si="401"/>
        <v>46275</v>
      </c>
      <c r="E1154" s="56">
        <f ca="1">IF(D1154&lt;$B$1,VLOOKUP(D1154,[1]DI!$A$4:$B$15000,2,FALSE),0)</f>
        <v>0</v>
      </c>
      <c r="F1154" s="14">
        <f t="shared" ca="1" si="407"/>
        <v>1</v>
      </c>
      <c r="G1154" s="85">
        <f t="shared" ca="1" si="408"/>
        <v>1.4560015972313201</v>
      </c>
      <c r="H1154" s="85">
        <f t="shared" ca="1" si="409"/>
        <v>1.4560015972313201</v>
      </c>
      <c r="I1154" s="14">
        <f t="shared" ca="1" si="410"/>
        <v>1</v>
      </c>
      <c r="J1154" s="13">
        <f t="shared" si="402"/>
        <v>2.75E-2</v>
      </c>
      <c r="K1154" s="29">
        <f t="shared" si="411"/>
        <v>46255</v>
      </c>
      <c r="L1154" s="2">
        <f t="shared" si="412"/>
        <v>16</v>
      </c>
      <c r="M1154" s="17">
        <f t="shared" si="413"/>
        <v>16</v>
      </c>
      <c r="N1154" s="12">
        <f t="shared" si="414"/>
        <v>1.0017239389999999</v>
      </c>
      <c r="O1154" s="12">
        <f t="shared" ca="1" si="415"/>
        <v>1.0017239389999999</v>
      </c>
      <c r="P1154" s="17">
        <f t="shared" si="416"/>
        <v>0</v>
      </c>
      <c r="Q1154" s="14">
        <f t="shared" ca="1" si="417"/>
        <v>1.7239389899999999</v>
      </c>
      <c r="R1154" s="20">
        <f t="shared" si="400"/>
        <v>0</v>
      </c>
      <c r="S1154" s="14">
        <f t="shared" si="404"/>
        <v>0</v>
      </c>
      <c r="T1154" s="4" t="str">
        <f t="shared" si="418"/>
        <v>J=</v>
      </c>
      <c r="U1154" s="29">
        <f t="shared" si="419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2">
        <f t="shared" si="403"/>
        <v>46281</v>
      </c>
      <c r="B1155" s="83" t="str">
        <f t="shared" ca="1" si="405"/>
        <v>n.d</v>
      </c>
      <c r="C1155" s="14">
        <f t="shared" si="406"/>
        <v>1000</v>
      </c>
      <c r="D1155" s="58">
        <f t="shared" si="401"/>
        <v>46276</v>
      </c>
      <c r="E1155" s="56">
        <f ca="1">IF(D1155&lt;$B$1,VLOOKUP(D1155,[1]DI!$A$4:$B$15000,2,FALSE),0)</f>
        <v>0</v>
      </c>
      <c r="F1155" s="14">
        <f t="shared" ca="1" si="407"/>
        <v>1</v>
      </c>
      <c r="G1155" s="85">
        <f t="shared" ca="1" si="408"/>
        <v>1.4560015972313201</v>
      </c>
      <c r="H1155" s="85">
        <f t="shared" ca="1" si="409"/>
        <v>1.4560015972313201</v>
      </c>
      <c r="I1155" s="14">
        <f t="shared" ca="1" si="410"/>
        <v>1</v>
      </c>
      <c r="J1155" s="13">
        <f t="shared" si="402"/>
        <v>2.75E-2</v>
      </c>
      <c r="K1155" s="29">
        <f t="shared" si="411"/>
        <v>46255</v>
      </c>
      <c r="L1155" s="2">
        <f t="shared" si="412"/>
        <v>17</v>
      </c>
      <c r="M1155" s="17">
        <f t="shared" si="413"/>
        <v>17</v>
      </c>
      <c r="N1155" s="12">
        <f t="shared" si="414"/>
        <v>1.0018317839999999</v>
      </c>
      <c r="O1155" s="12">
        <f t="shared" ca="1" si="415"/>
        <v>1.0018317839999999</v>
      </c>
      <c r="P1155" s="17">
        <f t="shared" si="416"/>
        <v>0</v>
      </c>
      <c r="Q1155" s="14">
        <f t="shared" ca="1" si="417"/>
        <v>1.8317839899999999</v>
      </c>
      <c r="R1155" s="20">
        <f t="shared" si="400"/>
        <v>0</v>
      </c>
      <c r="S1155" s="14">
        <f t="shared" si="404"/>
        <v>0</v>
      </c>
      <c r="T1155" s="4" t="str">
        <f t="shared" si="418"/>
        <v>J=</v>
      </c>
      <c r="U1155" s="29">
        <f t="shared" si="419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2">
        <f t="shared" si="403"/>
        <v>46282</v>
      </c>
      <c r="B1156" s="83" t="str">
        <f t="shared" ca="1" si="405"/>
        <v>n.d</v>
      </c>
      <c r="C1156" s="14">
        <f t="shared" si="406"/>
        <v>1000</v>
      </c>
      <c r="D1156" s="58">
        <f t="shared" si="401"/>
        <v>46279</v>
      </c>
      <c r="E1156" s="56">
        <f ca="1">IF(D1156&lt;$B$1,VLOOKUP(D1156,[1]DI!$A$4:$B$15000,2,FALSE),0)</f>
        <v>0</v>
      </c>
      <c r="F1156" s="14">
        <f t="shared" ca="1" si="407"/>
        <v>1</v>
      </c>
      <c r="G1156" s="85">
        <f t="shared" ca="1" si="408"/>
        <v>1.4560015972313201</v>
      </c>
      <c r="H1156" s="85">
        <f t="shared" ca="1" si="409"/>
        <v>1.4560015972313201</v>
      </c>
      <c r="I1156" s="14">
        <f t="shared" ca="1" si="410"/>
        <v>1</v>
      </c>
      <c r="J1156" s="13">
        <f t="shared" si="402"/>
        <v>2.75E-2</v>
      </c>
      <c r="K1156" s="29">
        <f t="shared" si="411"/>
        <v>46255</v>
      </c>
      <c r="L1156" s="2">
        <f t="shared" si="412"/>
        <v>18</v>
      </c>
      <c r="M1156" s="17">
        <f t="shared" si="413"/>
        <v>18</v>
      </c>
      <c r="N1156" s="12">
        <f t="shared" si="414"/>
        <v>1.0019396410000001</v>
      </c>
      <c r="O1156" s="12">
        <f t="shared" ca="1" si="415"/>
        <v>1.0019396410000001</v>
      </c>
      <c r="P1156" s="17">
        <f t="shared" si="416"/>
        <v>0</v>
      </c>
      <c r="Q1156" s="14">
        <f t="shared" ca="1" si="417"/>
        <v>1.9396409999999999</v>
      </c>
      <c r="R1156" s="20">
        <f t="shared" si="400"/>
        <v>0</v>
      </c>
      <c r="S1156" s="14">
        <f t="shared" si="404"/>
        <v>0</v>
      </c>
      <c r="T1156" s="4" t="str">
        <f t="shared" si="418"/>
        <v>J=</v>
      </c>
      <c r="U1156" s="29">
        <f t="shared" si="419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2">
        <f t="shared" si="403"/>
        <v>46283</v>
      </c>
      <c r="B1157" s="83" t="str">
        <f t="shared" ca="1" si="405"/>
        <v>n.d</v>
      </c>
      <c r="C1157" s="14">
        <f t="shared" si="406"/>
        <v>1000</v>
      </c>
      <c r="D1157" s="58">
        <f t="shared" si="401"/>
        <v>46280</v>
      </c>
      <c r="E1157" s="56">
        <f ca="1">IF(D1157&lt;$B$1,VLOOKUP(D1157,[1]DI!$A$4:$B$15000,2,FALSE),0)</f>
        <v>0</v>
      </c>
      <c r="F1157" s="14">
        <f t="shared" ca="1" si="407"/>
        <v>1</v>
      </c>
      <c r="G1157" s="85">
        <f t="shared" ca="1" si="408"/>
        <v>1.4560015972313201</v>
      </c>
      <c r="H1157" s="85">
        <f t="shared" ca="1" si="409"/>
        <v>1.4560015972313201</v>
      </c>
      <c r="I1157" s="14">
        <f t="shared" ca="1" si="410"/>
        <v>1</v>
      </c>
      <c r="J1157" s="13">
        <f t="shared" si="402"/>
        <v>2.75E-2</v>
      </c>
      <c r="K1157" s="29">
        <f t="shared" si="411"/>
        <v>46255</v>
      </c>
      <c r="L1157" s="2">
        <f t="shared" si="412"/>
        <v>19</v>
      </c>
      <c r="M1157" s="17">
        <f t="shared" si="413"/>
        <v>19</v>
      </c>
      <c r="N1157" s="12">
        <f t="shared" si="414"/>
        <v>1.0020475090000001</v>
      </c>
      <c r="O1157" s="12">
        <f t="shared" ca="1" si="415"/>
        <v>1.0020475090000001</v>
      </c>
      <c r="P1157" s="17">
        <f t="shared" si="416"/>
        <v>0</v>
      </c>
      <c r="Q1157" s="14">
        <f t="shared" ca="1" si="417"/>
        <v>2.0475089999999998</v>
      </c>
      <c r="R1157" s="20">
        <f t="shared" si="400"/>
        <v>0</v>
      </c>
      <c r="S1157" s="14">
        <f t="shared" si="404"/>
        <v>0</v>
      </c>
      <c r="T1157" s="4" t="str">
        <f t="shared" si="418"/>
        <v>J=</v>
      </c>
      <c r="U1157" s="29">
        <f t="shared" si="419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2">
        <f t="shared" si="403"/>
        <v>46286</v>
      </c>
      <c r="B1158" s="83" t="str">
        <f t="shared" ca="1" si="405"/>
        <v>n.d</v>
      </c>
      <c r="C1158" s="14">
        <f t="shared" si="406"/>
        <v>1000</v>
      </c>
      <c r="D1158" s="58">
        <f t="shared" si="401"/>
        <v>46281</v>
      </c>
      <c r="E1158" s="56">
        <f ca="1">IF(D1158&lt;$B$1,VLOOKUP(D1158,[1]DI!$A$4:$B$15000,2,FALSE),0)</f>
        <v>0</v>
      </c>
      <c r="F1158" s="14">
        <f t="shared" ca="1" si="407"/>
        <v>1</v>
      </c>
      <c r="G1158" s="85">
        <f t="shared" ca="1" si="408"/>
        <v>1.4560015972313201</v>
      </c>
      <c r="H1158" s="85">
        <f t="shared" ca="1" si="409"/>
        <v>1.4560015972313201</v>
      </c>
      <c r="I1158" s="14">
        <f t="shared" ca="1" si="410"/>
        <v>1</v>
      </c>
      <c r="J1158" s="13">
        <f t="shared" si="402"/>
        <v>2.75E-2</v>
      </c>
      <c r="K1158" s="29">
        <f t="shared" si="411"/>
        <v>46255</v>
      </c>
      <c r="L1158" s="2">
        <f t="shared" si="412"/>
        <v>20</v>
      </c>
      <c r="M1158" s="17">
        <f t="shared" si="413"/>
        <v>20</v>
      </c>
      <c r="N1158" s="12">
        <f t="shared" si="414"/>
        <v>1.002155388</v>
      </c>
      <c r="O1158" s="12">
        <f t="shared" ca="1" si="415"/>
        <v>1.002155388</v>
      </c>
      <c r="P1158" s="17">
        <f t="shared" si="416"/>
        <v>0</v>
      </c>
      <c r="Q1158" s="14">
        <f t="shared" ca="1" si="417"/>
        <v>2.1553879999999999</v>
      </c>
      <c r="R1158" s="20">
        <f t="shared" si="400"/>
        <v>0</v>
      </c>
      <c r="S1158" s="14">
        <f t="shared" si="404"/>
        <v>0</v>
      </c>
      <c r="T1158" s="4" t="str">
        <f t="shared" si="418"/>
        <v>J=</v>
      </c>
      <c r="U1158" s="29">
        <f t="shared" si="419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2">
        <f t="shared" si="403"/>
        <v>46287</v>
      </c>
      <c r="B1159" s="83" t="str">
        <f t="shared" ca="1" si="405"/>
        <v>n.d</v>
      </c>
      <c r="C1159" s="14">
        <f t="shared" si="406"/>
        <v>1000</v>
      </c>
      <c r="D1159" s="58">
        <f t="shared" si="401"/>
        <v>46282</v>
      </c>
      <c r="E1159" s="56">
        <f ca="1">IF(D1159&lt;$B$1,VLOOKUP(D1159,[1]DI!$A$4:$B$15000,2,FALSE),0)</f>
        <v>0</v>
      </c>
      <c r="F1159" s="14">
        <f t="shared" ca="1" si="407"/>
        <v>1</v>
      </c>
      <c r="G1159" s="85">
        <f t="shared" ca="1" si="408"/>
        <v>1.4560015972313201</v>
      </c>
      <c r="H1159" s="85">
        <f t="shared" ca="1" si="409"/>
        <v>1.4560015972313201</v>
      </c>
      <c r="I1159" s="14">
        <f t="shared" ca="1" si="410"/>
        <v>1</v>
      </c>
      <c r="J1159" s="13">
        <f t="shared" si="402"/>
        <v>2.75E-2</v>
      </c>
      <c r="K1159" s="29">
        <f t="shared" si="411"/>
        <v>46255</v>
      </c>
      <c r="L1159" s="2">
        <f t="shared" si="412"/>
        <v>21</v>
      </c>
      <c r="M1159" s="17">
        <f t="shared" si="413"/>
        <v>21</v>
      </c>
      <c r="N1159" s="12">
        <f t="shared" si="414"/>
        <v>1.00226328</v>
      </c>
      <c r="O1159" s="12">
        <f t="shared" ca="1" si="415"/>
        <v>1.00226328</v>
      </c>
      <c r="P1159" s="17">
        <f t="shared" si="416"/>
        <v>0</v>
      </c>
      <c r="Q1159" s="14">
        <f t="shared" ca="1" si="417"/>
        <v>2.26327999</v>
      </c>
      <c r="R1159" s="20">
        <f t="shared" si="400"/>
        <v>0</v>
      </c>
      <c r="S1159" s="14">
        <f t="shared" si="404"/>
        <v>0</v>
      </c>
      <c r="T1159" s="4" t="str">
        <f t="shared" si="418"/>
        <v>J=</v>
      </c>
      <c r="U1159" s="29">
        <f t="shared" si="419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2">
        <f t="shared" si="403"/>
        <v>46288</v>
      </c>
      <c r="B1160" s="83" t="str">
        <f t="shared" ca="1" si="405"/>
        <v>n.d</v>
      </c>
      <c r="C1160" s="14">
        <f t="shared" si="406"/>
        <v>1000</v>
      </c>
      <c r="D1160" s="58">
        <f t="shared" si="401"/>
        <v>46283</v>
      </c>
      <c r="E1160" s="56">
        <f ca="1">IF(D1160&lt;$B$1,VLOOKUP(D1160,[1]DI!$A$4:$B$15000,2,FALSE),0)</f>
        <v>0</v>
      </c>
      <c r="F1160" s="14">
        <f t="shared" ca="1" si="407"/>
        <v>1</v>
      </c>
      <c r="G1160" s="85">
        <f t="shared" ca="1" si="408"/>
        <v>1.4560015972313201</v>
      </c>
      <c r="H1160" s="85">
        <f t="shared" ca="1" si="409"/>
        <v>1.4560015972313201</v>
      </c>
      <c r="I1160" s="14">
        <f t="shared" ca="1" si="410"/>
        <v>1</v>
      </c>
      <c r="J1160" s="13">
        <f t="shared" si="402"/>
        <v>2.75E-2</v>
      </c>
      <c r="K1160" s="29">
        <f t="shared" si="411"/>
        <v>46255</v>
      </c>
      <c r="L1160" s="2">
        <f t="shared" si="412"/>
        <v>22</v>
      </c>
      <c r="M1160" s="17">
        <f t="shared" si="413"/>
        <v>22</v>
      </c>
      <c r="N1160" s="12">
        <f t="shared" si="414"/>
        <v>1.0023711829999999</v>
      </c>
      <c r="O1160" s="12">
        <f t="shared" ca="1" si="415"/>
        <v>1.0023711829999999</v>
      </c>
      <c r="P1160" s="17">
        <f t="shared" si="416"/>
        <v>55</v>
      </c>
      <c r="Q1160" s="14">
        <f t="shared" ca="1" si="417"/>
        <v>2.3711829899999999</v>
      </c>
      <c r="R1160" s="20">
        <f t="shared" si="400"/>
        <v>0</v>
      </c>
      <c r="S1160" s="14">
        <f t="shared" si="404"/>
        <v>0</v>
      </c>
      <c r="T1160" s="4" t="str">
        <f t="shared" si="418"/>
        <v>J=</v>
      </c>
      <c r="U1160" s="29">
        <f t="shared" si="419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2">
        <f t="shared" si="403"/>
        <v>46289</v>
      </c>
      <c r="B1161" s="83" t="str">
        <f t="shared" ca="1" si="405"/>
        <v>n.d</v>
      </c>
      <c r="C1161" s="14">
        <f t="shared" si="406"/>
        <v>1000</v>
      </c>
      <c r="D1161" s="58">
        <f t="shared" si="401"/>
        <v>46286</v>
      </c>
      <c r="E1161" s="56">
        <f ca="1">IF(D1161&lt;$B$1,VLOOKUP(D1161,[1]DI!$A$4:$B$15000,2,FALSE),0)</f>
        <v>0</v>
      </c>
      <c r="F1161" s="14">
        <f t="shared" ca="1" si="407"/>
        <v>1</v>
      </c>
      <c r="G1161" s="85">
        <f t="shared" ca="1" si="408"/>
        <v>1.4560015972313201</v>
      </c>
      <c r="H1161" s="85">
        <f t="shared" ca="1" si="409"/>
        <v>1.4560015972313201</v>
      </c>
      <c r="I1161" s="14">
        <f t="shared" ca="1" si="410"/>
        <v>1</v>
      </c>
      <c r="J1161" s="13">
        <f t="shared" si="402"/>
        <v>2.75E-2</v>
      </c>
      <c r="K1161" s="29">
        <f t="shared" si="411"/>
        <v>46288</v>
      </c>
      <c r="L1161" s="2">
        <f t="shared" si="412"/>
        <v>1</v>
      </c>
      <c r="M1161" s="17">
        <f t="shared" si="413"/>
        <v>1</v>
      </c>
      <c r="N1161" s="12">
        <f t="shared" si="414"/>
        <v>1.000107659</v>
      </c>
      <c r="O1161" s="12">
        <f t="shared" ca="1" si="415"/>
        <v>1.000107659</v>
      </c>
      <c r="P1161" s="17">
        <f t="shared" si="416"/>
        <v>0</v>
      </c>
      <c r="Q1161" s="14">
        <f t="shared" ca="1" si="417"/>
        <v>0.10765899</v>
      </c>
      <c r="R1161" s="20">
        <f t="shared" si="400"/>
        <v>0</v>
      </c>
      <c r="S1161" s="14">
        <f t="shared" si="404"/>
        <v>0</v>
      </c>
      <c r="T1161" s="4" t="str">
        <f t="shared" si="418"/>
        <v>J=</v>
      </c>
      <c r="U1161" s="29">
        <f t="shared" si="419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2">
        <f t="shared" si="403"/>
        <v>46290</v>
      </c>
      <c r="B1162" s="83" t="str">
        <f t="shared" ca="1" si="405"/>
        <v>n.d</v>
      </c>
      <c r="C1162" s="14">
        <f t="shared" si="406"/>
        <v>1000</v>
      </c>
      <c r="D1162" s="58">
        <f t="shared" si="401"/>
        <v>46287</v>
      </c>
      <c r="E1162" s="56">
        <f ca="1">IF(D1162&lt;$B$1,VLOOKUP(D1162,[1]DI!$A$4:$B$15000,2,FALSE),0)</f>
        <v>0</v>
      </c>
      <c r="F1162" s="14">
        <f t="shared" ca="1" si="407"/>
        <v>1</v>
      </c>
      <c r="G1162" s="85">
        <f t="shared" ca="1" si="408"/>
        <v>1.4560015972313201</v>
      </c>
      <c r="H1162" s="85">
        <f t="shared" ca="1" si="409"/>
        <v>1.4560015972313201</v>
      </c>
      <c r="I1162" s="14">
        <f t="shared" ca="1" si="410"/>
        <v>1</v>
      </c>
      <c r="J1162" s="13">
        <f t="shared" si="402"/>
        <v>2.75E-2</v>
      </c>
      <c r="K1162" s="29">
        <f t="shared" si="411"/>
        <v>46288</v>
      </c>
      <c r="L1162" s="2">
        <f t="shared" si="412"/>
        <v>2</v>
      </c>
      <c r="M1162" s="17">
        <f t="shared" si="413"/>
        <v>2</v>
      </c>
      <c r="N1162" s="12">
        <f t="shared" si="414"/>
        <v>1.0002153300000001</v>
      </c>
      <c r="O1162" s="12">
        <f t="shared" ca="1" si="415"/>
        <v>1.0002153300000001</v>
      </c>
      <c r="P1162" s="17">
        <f t="shared" si="416"/>
        <v>0</v>
      </c>
      <c r="Q1162" s="14">
        <f t="shared" ca="1" si="417"/>
        <v>0.21532999999999999</v>
      </c>
      <c r="R1162" s="20">
        <f t="shared" si="400"/>
        <v>0</v>
      </c>
      <c r="S1162" s="14">
        <f t="shared" si="404"/>
        <v>0</v>
      </c>
      <c r="T1162" s="4" t="str">
        <f t="shared" si="418"/>
        <v>J=</v>
      </c>
      <c r="U1162" s="29">
        <f t="shared" si="419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2">
        <f t="shared" si="403"/>
        <v>46293</v>
      </c>
      <c r="B1163" s="83" t="str">
        <f t="shared" ca="1" si="405"/>
        <v>n.d</v>
      </c>
      <c r="C1163" s="14">
        <f t="shared" si="406"/>
        <v>1000</v>
      </c>
      <c r="D1163" s="58">
        <f t="shared" si="401"/>
        <v>46288</v>
      </c>
      <c r="E1163" s="56">
        <f ca="1">IF(D1163&lt;$B$1,VLOOKUP(D1163,[1]DI!$A$4:$B$15000,2,FALSE),0)</f>
        <v>0</v>
      </c>
      <c r="F1163" s="14">
        <f t="shared" ca="1" si="407"/>
        <v>1</v>
      </c>
      <c r="G1163" s="85">
        <f t="shared" ca="1" si="408"/>
        <v>1.4560015972313201</v>
      </c>
      <c r="H1163" s="85">
        <f t="shared" ca="1" si="409"/>
        <v>1.4560015972313201</v>
      </c>
      <c r="I1163" s="14">
        <f t="shared" ca="1" si="410"/>
        <v>1</v>
      </c>
      <c r="J1163" s="13">
        <f t="shared" si="402"/>
        <v>2.75E-2</v>
      </c>
      <c r="K1163" s="29">
        <f t="shared" si="411"/>
        <v>46288</v>
      </c>
      <c r="L1163" s="2">
        <f t="shared" si="412"/>
        <v>3</v>
      </c>
      <c r="M1163" s="17">
        <f t="shared" si="413"/>
        <v>3</v>
      </c>
      <c r="N1163" s="12">
        <f t="shared" si="414"/>
        <v>1.000323012</v>
      </c>
      <c r="O1163" s="12">
        <f t="shared" ca="1" si="415"/>
        <v>1.000323012</v>
      </c>
      <c r="P1163" s="17">
        <f t="shared" si="416"/>
        <v>0</v>
      </c>
      <c r="Q1163" s="14">
        <f t="shared" ca="1" si="417"/>
        <v>0.32301199000000003</v>
      </c>
      <c r="R1163" s="20">
        <f t="shared" si="400"/>
        <v>0</v>
      </c>
      <c r="S1163" s="14">
        <f t="shared" si="404"/>
        <v>0</v>
      </c>
      <c r="T1163" s="4" t="str">
        <f t="shared" si="418"/>
        <v>J=</v>
      </c>
      <c r="U1163" s="29">
        <f t="shared" si="419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2">
        <f t="shared" si="403"/>
        <v>46294</v>
      </c>
      <c r="B1164" s="83" t="str">
        <f t="shared" ca="1" si="405"/>
        <v>n.d</v>
      </c>
      <c r="C1164" s="14">
        <f t="shared" si="406"/>
        <v>1000</v>
      </c>
      <c r="D1164" s="58">
        <f t="shared" si="401"/>
        <v>46289</v>
      </c>
      <c r="E1164" s="56">
        <f ca="1">IF(D1164&lt;$B$1,VLOOKUP(D1164,[1]DI!$A$4:$B$15000,2,FALSE),0)</f>
        <v>0</v>
      </c>
      <c r="F1164" s="14">
        <f t="shared" ca="1" si="407"/>
        <v>1</v>
      </c>
      <c r="G1164" s="85">
        <f t="shared" ca="1" si="408"/>
        <v>1.4560015972313201</v>
      </c>
      <c r="H1164" s="85">
        <f t="shared" ca="1" si="409"/>
        <v>1.4560015972313201</v>
      </c>
      <c r="I1164" s="14">
        <f t="shared" ca="1" si="410"/>
        <v>1</v>
      </c>
      <c r="J1164" s="13">
        <f t="shared" si="402"/>
        <v>2.75E-2</v>
      </c>
      <c r="K1164" s="29">
        <f t="shared" si="411"/>
        <v>46288</v>
      </c>
      <c r="L1164" s="2">
        <f t="shared" si="412"/>
        <v>4</v>
      </c>
      <c r="M1164" s="17">
        <f t="shared" si="413"/>
        <v>4</v>
      </c>
      <c r="N1164" s="12">
        <f t="shared" si="414"/>
        <v>1.0004307059999999</v>
      </c>
      <c r="O1164" s="12">
        <f t="shared" ca="1" si="415"/>
        <v>1.0004307059999999</v>
      </c>
      <c r="P1164" s="17">
        <f t="shared" si="416"/>
        <v>0</v>
      </c>
      <c r="Q1164" s="14">
        <f t="shared" ca="1" si="417"/>
        <v>0.43070598999999998</v>
      </c>
      <c r="R1164" s="20">
        <f t="shared" ref="R1164:R1227" si="420">IF($P1164&gt;0,VLOOKUP($P1164,$X$12:$AD$150,7),0)</f>
        <v>0</v>
      </c>
      <c r="S1164" s="14">
        <f t="shared" si="404"/>
        <v>0</v>
      </c>
      <c r="T1164" s="4" t="str">
        <f t="shared" si="418"/>
        <v>J=</v>
      </c>
      <c r="U1164" s="29">
        <f t="shared" si="419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2">
        <f t="shared" si="403"/>
        <v>46295</v>
      </c>
      <c r="B1165" s="83" t="str">
        <f t="shared" ca="1" si="405"/>
        <v>n.d</v>
      </c>
      <c r="C1165" s="14">
        <f t="shared" si="406"/>
        <v>1000</v>
      </c>
      <c r="D1165" s="58">
        <f t="shared" ref="D1165:D1228" si="421">WORKDAY($A1165,-3,$X$160:$X$544)</f>
        <v>46290</v>
      </c>
      <c r="E1165" s="56">
        <f ca="1">IF(D1165&lt;$B$1,VLOOKUP(D1165,[1]DI!$A$4:$B$15000,2,FALSE),0)</f>
        <v>0</v>
      </c>
      <c r="F1165" s="14">
        <f t="shared" ca="1" si="407"/>
        <v>1</v>
      </c>
      <c r="G1165" s="85">
        <f t="shared" ca="1" si="408"/>
        <v>1.4560015972313201</v>
      </c>
      <c r="H1165" s="85">
        <f t="shared" ca="1" si="409"/>
        <v>1.4560015972313201</v>
      </c>
      <c r="I1165" s="14">
        <f t="shared" ca="1" si="410"/>
        <v>1</v>
      </c>
      <c r="J1165" s="13">
        <f t="shared" ref="J1165:J1228" si="422">J1164</f>
        <v>2.75E-2</v>
      </c>
      <c r="K1165" s="29">
        <f t="shared" si="411"/>
        <v>46288</v>
      </c>
      <c r="L1165" s="2">
        <f t="shared" si="412"/>
        <v>5</v>
      </c>
      <c r="M1165" s="17">
        <f t="shared" si="413"/>
        <v>5</v>
      </c>
      <c r="N1165" s="12">
        <f t="shared" si="414"/>
        <v>1.000538412</v>
      </c>
      <c r="O1165" s="12">
        <f t="shared" ca="1" si="415"/>
        <v>1.000538412</v>
      </c>
      <c r="P1165" s="17">
        <f t="shared" si="416"/>
        <v>0</v>
      </c>
      <c r="Q1165" s="14">
        <f t="shared" ca="1" si="417"/>
        <v>0.538412</v>
      </c>
      <c r="R1165" s="20">
        <f t="shared" si="420"/>
        <v>0</v>
      </c>
      <c r="S1165" s="14">
        <f t="shared" si="404"/>
        <v>0</v>
      </c>
      <c r="T1165" s="4" t="str">
        <f t="shared" si="418"/>
        <v>J=</v>
      </c>
      <c r="U1165" s="29">
        <f t="shared" si="419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2">
        <f t="shared" ref="A1166:A1229" si="423">WORKDAY(A1165,1,X$160:X$483)</f>
        <v>46296</v>
      </c>
      <c r="B1166" s="83" t="str">
        <f t="shared" ca="1" si="405"/>
        <v>n.d</v>
      </c>
      <c r="C1166" s="14">
        <f t="shared" si="406"/>
        <v>1000</v>
      </c>
      <c r="D1166" s="58">
        <f t="shared" si="421"/>
        <v>46293</v>
      </c>
      <c r="E1166" s="56">
        <f ca="1">IF(D1166&lt;$B$1,VLOOKUP(D1166,[1]DI!$A$4:$B$15000,2,FALSE),0)</f>
        <v>0</v>
      </c>
      <c r="F1166" s="14">
        <f t="shared" ca="1" si="407"/>
        <v>1</v>
      </c>
      <c r="G1166" s="85">
        <f t="shared" ca="1" si="408"/>
        <v>1.4560015972313201</v>
      </c>
      <c r="H1166" s="85">
        <f t="shared" ca="1" si="409"/>
        <v>1.4560015972313201</v>
      </c>
      <c r="I1166" s="14">
        <f t="shared" ca="1" si="410"/>
        <v>1</v>
      </c>
      <c r="J1166" s="13">
        <f t="shared" si="422"/>
        <v>2.75E-2</v>
      </c>
      <c r="K1166" s="29">
        <f t="shared" si="411"/>
        <v>46288</v>
      </c>
      <c r="L1166" s="2">
        <f t="shared" si="412"/>
        <v>6</v>
      </c>
      <c r="M1166" s="17">
        <f t="shared" si="413"/>
        <v>6</v>
      </c>
      <c r="N1166" s="12">
        <f t="shared" si="414"/>
        <v>1.0006461289999999</v>
      </c>
      <c r="O1166" s="12">
        <f t="shared" ca="1" si="415"/>
        <v>1.0006461289999999</v>
      </c>
      <c r="P1166" s="17">
        <f t="shared" si="416"/>
        <v>0</v>
      </c>
      <c r="Q1166" s="14">
        <f t="shared" ca="1" si="417"/>
        <v>0.64612899000000001</v>
      </c>
      <c r="R1166" s="20">
        <f t="shared" si="420"/>
        <v>0</v>
      </c>
      <c r="S1166" s="14">
        <f t="shared" ref="S1166:S1229" si="424">IF(P1166&gt;0,TRUNC(R1166*C1166,8),0)</f>
        <v>0</v>
      </c>
      <c r="T1166" s="4" t="str">
        <f t="shared" si="418"/>
        <v>J=</v>
      </c>
      <c r="U1166" s="29">
        <f t="shared" si="419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2">
        <f t="shared" si="423"/>
        <v>46297</v>
      </c>
      <c r="B1167" s="83" t="str">
        <f t="shared" ca="1" si="405"/>
        <v>n.d</v>
      </c>
      <c r="C1167" s="14">
        <f t="shared" si="406"/>
        <v>1000</v>
      </c>
      <c r="D1167" s="58">
        <f t="shared" si="421"/>
        <v>46294</v>
      </c>
      <c r="E1167" s="56">
        <f ca="1">IF(D1167&lt;$B$1,VLOOKUP(D1167,[1]DI!$A$4:$B$15000,2,FALSE),0)</f>
        <v>0</v>
      </c>
      <c r="F1167" s="14">
        <f t="shared" ca="1" si="407"/>
        <v>1</v>
      </c>
      <c r="G1167" s="85">
        <f t="shared" ca="1" si="408"/>
        <v>1.4560015972313201</v>
      </c>
      <c r="H1167" s="85">
        <f t="shared" ca="1" si="409"/>
        <v>1.4560015972313201</v>
      </c>
      <c r="I1167" s="14">
        <f t="shared" ca="1" si="410"/>
        <v>1</v>
      </c>
      <c r="J1167" s="13">
        <f t="shared" si="422"/>
        <v>2.75E-2</v>
      </c>
      <c r="K1167" s="29">
        <f t="shared" si="411"/>
        <v>46288</v>
      </c>
      <c r="L1167" s="2">
        <f t="shared" si="412"/>
        <v>7</v>
      </c>
      <c r="M1167" s="17">
        <f t="shared" si="413"/>
        <v>7</v>
      </c>
      <c r="N1167" s="12">
        <f t="shared" si="414"/>
        <v>1.0007538579999999</v>
      </c>
      <c r="O1167" s="12">
        <f t="shared" ca="1" si="415"/>
        <v>1.0007538579999999</v>
      </c>
      <c r="P1167" s="17">
        <f t="shared" si="416"/>
        <v>0</v>
      </c>
      <c r="Q1167" s="14">
        <f t="shared" ca="1" si="417"/>
        <v>0.75385798999999998</v>
      </c>
      <c r="R1167" s="20">
        <f t="shared" si="420"/>
        <v>0</v>
      </c>
      <c r="S1167" s="14">
        <f t="shared" si="424"/>
        <v>0</v>
      </c>
      <c r="T1167" s="4" t="str">
        <f t="shared" si="418"/>
        <v>J=</v>
      </c>
      <c r="U1167" s="29">
        <f t="shared" si="419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2">
        <f t="shared" si="423"/>
        <v>46300</v>
      </c>
      <c r="B1168" s="83" t="str">
        <f t="shared" ca="1" si="405"/>
        <v>n.d</v>
      </c>
      <c r="C1168" s="14">
        <f t="shared" si="406"/>
        <v>1000</v>
      </c>
      <c r="D1168" s="58">
        <f t="shared" si="421"/>
        <v>46295</v>
      </c>
      <c r="E1168" s="56">
        <f ca="1">IF(D1168&lt;$B$1,VLOOKUP(D1168,[1]DI!$A$4:$B$15000,2,FALSE),0)</f>
        <v>0</v>
      </c>
      <c r="F1168" s="14">
        <f t="shared" ca="1" si="407"/>
        <v>1</v>
      </c>
      <c r="G1168" s="85">
        <f t="shared" ca="1" si="408"/>
        <v>1.4560015972313201</v>
      </c>
      <c r="H1168" s="85">
        <f t="shared" ca="1" si="409"/>
        <v>1.4560015972313201</v>
      </c>
      <c r="I1168" s="14">
        <f t="shared" ca="1" si="410"/>
        <v>1</v>
      </c>
      <c r="J1168" s="13">
        <f t="shared" si="422"/>
        <v>2.75E-2</v>
      </c>
      <c r="K1168" s="29">
        <f t="shared" si="411"/>
        <v>46288</v>
      </c>
      <c r="L1168" s="2">
        <f t="shared" si="412"/>
        <v>8</v>
      </c>
      <c r="M1168" s="17">
        <f t="shared" si="413"/>
        <v>8</v>
      </c>
      <c r="N1168" s="12">
        <f t="shared" si="414"/>
        <v>1.000861598</v>
      </c>
      <c r="O1168" s="12">
        <f t="shared" ca="1" si="415"/>
        <v>1.000861598</v>
      </c>
      <c r="P1168" s="17">
        <f t="shared" si="416"/>
        <v>0</v>
      </c>
      <c r="Q1168" s="14">
        <f t="shared" ca="1" si="417"/>
        <v>0.86159799000000004</v>
      </c>
      <c r="R1168" s="20">
        <f t="shared" si="420"/>
        <v>0</v>
      </c>
      <c r="S1168" s="14">
        <f t="shared" si="424"/>
        <v>0</v>
      </c>
      <c r="T1168" s="4" t="str">
        <f t="shared" si="418"/>
        <v>J=</v>
      </c>
      <c r="U1168" s="29">
        <f t="shared" si="419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2">
        <f t="shared" si="423"/>
        <v>46301</v>
      </c>
      <c r="B1169" s="83" t="str">
        <f t="shared" ca="1" si="405"/>
        <v>n.d</v>
      </c>
      <c r="C1169" s="14">
        <f t="shared" si="406"/>
        <v>1000</v>
      </c>
      <c r="D1169" s="58">
        <f t="shared" si="421"/>
        <v>46296</v>
      </c>
      <c r="E1169" s="56">
        <f ca="1">IF(D1169&lt;$B$1,VLOOKUP(D1169,[1]DI!$A$4:$B$15000,2,FALSE),0)</f>
        <v>0</v>
      </c>
      <c r="F1169" s="14">
        <f t="shared" ca="1" si="407"/>
        <v>1</v>
      </c>
      <c r="G1169" s="85">
        <f t="shared" ca="1" si="408"/>
        <v>1.4560015972313201</v>
      </c>
      <c r="H1169" s="85">
        <f t="shared" ca="1" si="409"/>
        <v>1.4560015972313201</v>
      </c>
      <c r="I1169" s="14">
        <f t="shared" ca="1" si="410"/>
        <v>1</v>
      </c>
      <c r="J1169" s="13">
        <f t="shared" si="422"/>
        <v>2.75E-2</v>
      </c>
      <c r="K1169" s="29">
        <f t="shared" si="411"/>
        <v>46288</v>
      </c>
      <c r="L1169" s="2">
        <f t="shared" si="412"/>
        <v>9</v>
      </c>
      <c r="M1169" s="17">
        <f t="shared" si="413"/>
        <v>9</v>
      </c>
      <c r="N1169" s="12">
        <f t="shared" si="414"/>
        <v>1.0009693500000001</v>
      </c>
      <c r="O1169" s="12">
        <f t="shared" ca="1" si="415"/>
        <v>1.0009693500000001</v>
      </c>
      <c r="P1169" s="17">
        <f t="shared" si="416"/>
        <v>0</v>
      </c>
      <c r="Q1169" s="14">
        <f t="shared" ca="1" si="417"/>
        <v>0.96935000000000004</v>
      </c>
      <c r="R1169" s="20">
        <f t="shared" si="420"/>
        <v>0</v>
      </c>
      <c r="S1169" s="14">
        <f t="shared" si="424"/>
        <v>0</v>
      </c>
      <c r="T1169" s="4" t="str">
        <f t="shared" si="418"/>
        <v>J=</v>
      </c>
      <c r="U1169" s="29">
        <f t="shared" si="419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2">
        <f t="shared" si="423"/>
        <v>46302</v>
      </c>
      <c r="B1170" s="83" t="str">
        <f t="shared" ca="1" si="405"/>
        <v>n.d</v>
      </c>
      <c r="C1170" s="14">
        <f t="shared" si="406"/>
        <v>1000</v>
      </c>
      <c r="D1170" s="58">
        <f t="shared" si="421"/>
        <v>46297</v>
      </c>
      <c r="E1170" s="56">
        <f ca="1">IF(D1170&lt;$B$1,VLOOKUP(D1170,[1]DI!$A$4:$B$15000,2,FALSE),0)</f>
        <v>0</v>
      </c>
      <c r="F1170" s="14">
        <f t="shared" ca="1" si="407"/>
        <v>1</v>
      </c>
      <c r="G1170" s="85">
        <f t="shared" ca="1" si="408"/>
        <v>1.4560015972313201</v>
      </c>
      <c r="H1170" s="85">
        <f t="shared" ca="1" si="409"/>
        <v>1.4560015972313201</v>
      </c>
      <c r="I1170" s="14">
        <f t="shared" ca="1" si="410"/>
        <v>1</v>
      </c>
      <c r="J1170" s="13">
        <f t="shared" si="422"/>
        <v>2.75E-2</v>
      </c>
      <c r="K1170" s="29">
        <f t="shared" si="411"/>
        <v>46288</v>
      </c>
      <c r="L1170" s="2">
        <f t="shared" si="412"/>
        <v>10</v>
      </c>
      <c r="M1170" s="17">
        <f t="shared" si="413"/>
        <v>10</v>
      </c>
      <c r="N1170" s="12">
        <f t="shared" si="414"/>
        <v>1.0010771140000001</v>
      </c>
      <c r="O1170" s="12">
        <f t="shared" ca="1" si="415"/>
        <v>1.0010771140000001</v>
      </c>
      <c r="P1170" s="17">
        <f t="shared" si="416"/>
        <v>0</v>
      </c>
      <c r="Q1170" s="14">
        <f t="shared" ca="1" si="417"/>
        <v>1.0771139999999999</v>
      </c>
      <c r="R1170" s="20">
        <f t="shared" si="420"/>
        <v>0</v>
      </c>
      <c r="S1170" s="14">
        <f t="shared" si="424"/>
        <v>0</v>
      </c>
      <c r="T1170" s="4" t="str">
        <f t="shared" si="418"/>
        <v>J=</v>
      </c>
      <c r="U1170" s="29">
        <f t="shared" si="419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2">
        <f t="shared" si="423"/>
        <v>46303</v>
      </c>
      <c r="B1171" s="83" t="str">
        <f t="shared" ca="1" si="405"/>
        <v>n.d</v>
      </c>
      <c r="C1171" s="14">
        <f t="shared" si="406"/>
        <v>1000</v>
      </c>
      <c r="D1171" s="58">
        <f t="shared" si="421"/>
        <v>46300</v>
      </c>
      <c r="E1171" s="56">
        <f ca="1">IF(D1171&lt;$B$1,VLOOKUP(D1171,[1]DI!$A$4:$B$15000,2,FALSE),0)</f>
        <v>0</v>
      </c>
      <c r="F1171" s="14">
        <f t="shared" ca="1" si="407"/>
        <v>1</v>
      </c>
      <c r="G1171" s="85">
        <f t="shared" ca="1" si="408"/>
        <v>1.4560015972313201</v>
      </c>
      <c r="H1171" s="85">
        <f t="shared" ca="1" si="409"/>
        <v>1.4560015972313201</v>
      </c>
      <c r="I1171" s="14">
        <f t="shared" ca="1" si="410"/>
        <v>1</v>
      </c>
      <c r="J1171" s="13">
        <f t="shared" si="422"/>
        <v>2.75E-2</v>
      </c>
      <c r="K1171" s="29">
        <f t="shared" si="411"/>
        <v>46288</v>
      </c>
      <c r="L1171" s="2">
        <f t="shared" si="412"/>
        <v>11</v>
      </c>
      <c r="M1171" s="17">
        <f t="shared" si="413"/>
        <v>11</v>
      </c>
      <c r="N1171" s="12">
        <f t="shared" si="414"/>
        <v>1.0011848889999999</v>
      </c>
      <c r="O1171" s="12">
        <f t="shared" ca="1" si="415"/>
        <v>1.0011848889999999</v>
      </c>
      <c r="P1171" s="17">
        <f t="shared" si="416"/>
        <v>0</v>
      </c>
      <c r="Q1171" s="14">
        <f t="shared" ca="1" si="417"/>
        <v>1.1848889899999999</v>
      </c>
      <c r="R1171" s="20">
        <f t="shared" si="420"/>
        <v>0</v>
      </c>
      <c r="S1171" s="14">
        <f t="shared" si="424"/>
        <v>0</v>
      </c>
      <c r="T1171" s="4" t="str">
        <f t="shared" si="418"/>
        <v>J=</v>
      </c>
      <c r="U1171" s="29">
        <f t="shared" si="419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2">
        <f t="shared" si="423"/>
        <v>46304</v>
      </c>
      <c r="B1172" s="83" t="str">
        <f t="shared" ca="1" si="405"/>
        <v>n.d</v>
      </c>
      <c r="C1172" s="14">
        <f t="shared" si="406"/>
        <v>1000</v>
      </c>
      <c r="D1172" s="58">
        <f t="shared" si="421"/>
        <v>46301</v>
      </c>
      <c r="E1172" s="56">
        <f ca="1">IF(D1172&lt;$B$1,VLOOKUP(D1172,[1]DI!$A$4:$B$15000,2,FALSE),0)</f>
        <v>0</v>
      </c>
      <c r="F1172" s="14">
        <f t="shared" ca="1" si="407"/>
        <v>1</v>
      </c>
      <c r="G1172" s="85">
        <f t="shared" ca="1" si="408"/>
        <v>1.4560015972313201</v>
      </c>
      <c r="H1172" s="85">
        <f t="shared" ca="1" si="409"/>
        <v>1.4560015972313201</v>
      </c>
      <c r="I1172" s="14">
        <f t="shared" ca="1" si="410"/>
        <v>1</v>
      </c>
      <c r="J1172" s="13">
        <f t="shared" si="422"/>
        <v>2.75E-2</v>
      </c>
      <c r="K1172" s="29">
        <f t="shared" si="411"/>
        <v>46288</v>
      </c>
      <c r="L1172" s="2">
        <f t="shared" si="412"/>
        <v>12</v>
      </c>
      <c r="M1172" s="17">
        <f t="shared" si="413"/>
        <v>12</v>
      </c>
      <c r="N1172" s="12">
        <f t="shared" si="414"/>
        <v>1.001292676</v>
      </c>
      <c r="O1172" s="12">
        <f t="shared" ca="1" si="415"/>
        <v>1.001292676</v>
      </c>
      <c r="P1172" s="17">
        <f t="shared" si="416"/>
        <v>0</v>
      </c>
      <c r="Q1172" s="14">
        <f t="shared" ca="1" si="417"/>
        <v>1.2926759999999999</v>
      </c>
      <c r="R1172" s="20">
        <f t="shared" si="420"/>
        <v>0</v>
      </c>
      <c r="S1172" s="14">
        <f t="shared" si="424"/>
        <v>0</v>
      </c>
      <c r="T1172" s="4" t="str">
        <f t="shared" si="418"/>
        <v>J=</v>
      </c>
      <c r="U1172" s="29">
        <f t="shared" si="419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2">
        <f t="shared" si="423"/>
        <v>46308</v>
      </c>
      <c r="B1173" s="83" t="str">
        <f t="shared" ca="1" si="405"/>
        <v>n.d</v>
      </c>
      <c r="C1173" s="14">
        <f t="shared" si="406"/>
        <v>1000</v>
      </c>
      <c r="D1173" s="58">
        <f t="shared" si="421"/>
        <v>46302</v>
      </c>
      <c r="E1173" s="56">
        <f ca="1">IF(D1173&lt;$B$1,VLOOKUP(D1173,[1]DI!$A$4:$B$15000,2,FALSE),0)</f>
        <v>0</v>
      </c>
      <c r="F1173" s="14">
        <f t="shared" ca="1" si="407"/>
        <v>1</v>
      </c>
      <c r="G1173" s="85">
        <f t="shared" ca="1" si="408"/>
        <v>1.4560015972313201</v>
      </c>
      <c r="H1173" s="85">
        <f t="shared" ca="1" si="409"/>
        <v>1.4560015972313201</v>
      </c>
      <c r="I1173" s="14">
        <f t="shared" ca="1" si="410"/>
        <v>1</v>
      </c>
      <c r="J1173" s="13">
        <f t="shared" si="422"/>
        <v>2.75E-2</v>
      </c>
      <c r="K1173" s="29">
        <f t="shared" si="411"/>
        <v>46288</v>
      </c>
      <c r="L1173" s="2">
        <f t="shared" si="412"/>
        <v>13</v>
      </c>
      <c r="M1173" s="17">
        <f t="shared" si="413"/>
        <v>13</v>
      </c>
      <c r="N1173" s="12">
        <f t="shared" si="414"/>
        <v>1.001400474</v>
      </c>
      <c r="O1173" s="12">
        <f t="shared" ca="1" si="415"/>
        <v>1.001400474</v>
      </c>
      <c r="P1173" s="17">
        <f t="shared" si="416"/>
        <v>0</v>
      </c>
      <c r="Q1173" s="14">
        <f t="shared" ca="1" si="417"/>
        <v>1.4004739900000001</v>
      </c>
      <c r="R1173" s="20">
        <f t="shared" si="420"/>
        <v>0</v>
      </c>
      <c r="S1173" s="14">
        <f t="shared" si="424"/>
        <v>0</v>
      </c>
      <c r="T1173" s="4" t="str">
        <f t="shared" si="418"/>
        <v>J=</v>
      </c>
      <c r="U1173" s="29">
        <f t="shared" si="419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2">
        <f t="shared" si="423"/>
        <v>46309</v>
      </c>
      <c r="B1174" s="83" t="str">
        <f t="shared" ca="1" si="405"/>
        <v>n.d</v>
      </c>
      <c r="C1174" s="14">
        <f t="shared" si="406"/>
        <v>1000</v>
      </c>
      <c r="D1174" s="58">
        <f t="shared" si="421"/>
        <v>46303</v>
      </c>
      <c r="E1174" s="56">
        <f ca="1">IF(D1174&lt;$B$1,VLOOKUP(D1174,[1]DI!$A$4:$B$15000,2,FALSE),0)</f>
        <v>0</v>
      </c>
      <c r="F1174" s="14">
        <f t="shared" ca="1" si="407"/>
        <v>1</v>
      </c>
      <c r="G1174" s="85">
        <f t="shared" ca="1" si="408"/>
        <v>1.4560015972313201</v>
      </c>
      <c r="H1174" s="85">
        <f t="shared" ca="1" si="409"/>
        <v>1.4560015972313201</v>
      </c>
      <c r="I1174" s="14">
        <f t="shared" ca="1" si="410"/>
        <v>1</v>
      </c>
      <c r="J1174" s="13">
        <f t="shared" si="422"/>
        <v>2.75E-2</v>
      </c>
      <c r="K1174" s="29">
        <f t="shared" si="411"/>
        <v>46288</v>
      </c>
      <c r="L1174" s="2">
        <f t="shared" si="412"/>
        <v>14</v>
      </c>
      <c r="M1174" s="17">
        <f t="shared" si="413"/>
        <v>14</v>
      </c>
      <c r="N1174" s="12">
        <f t="shared" si="414"/>
        <v>1.0015082850000001</v>
      </c>
      <c r="O1174" s="12">
        <f t="shared" ca="1" si="415"/>
        <v>1.0015082850000001</v>
      </c>
      <c r="P1174" s="17">
        <f t="shared" si="416"/>
        <v>0</v>
      </c>
      <c r="Q1174" s="14">
        <f t="shared" ca="1" si="417"/>
        <v>1.5082850000000001</v>
      </c>
      <c r="R1174" s="20">
        <f t="shared" si="420"/>
        <v>0</v>
      </c>
      <c r="S1174" s="14">
        <f t="shared" si="424"/>
        <v>0</v>
      </c>
      <c r="T1174" s="4" t="str">
        <f t="shared" si="418"/>
        <v>J=</v>
      </c>
      <c r="U1174" s="29">
        <f t="shared" si="419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2">
        <f t="shared" si="423"/>
        <v>46310</v>
      </c>
      <c r="B1175" s="83" t="str">
        <f t="shared" ca="1" si="405"/>
        <v>n.d</v>
      </c>
      <c r="C1175" s="14">
        <f t="shared" si="406"/>
        <v>1000</v>
      </c>
      <c r="D1175" s="58">
        <f t="shared" si="421"/>
        <v>46304</v>
      </c>
      <c r="E1175" s="56">
        <f ca="1">IF(D1175&lt;$B$1,VLOOKUP(D1175,[1]DI!$A$4:$B$15000,2,FALSE),0)</f>
        <v>0</v>
      </c>
      <c r="F1175" s="14">
        <f t="shared" ca="1" si="407"/>
        <v>1</v>
      </c>
      <c r="G1175" s="85">
        <f t="shared" ca="1" si="408"/>
        <v>1.4560015972313201</v>
      </c>
      <c r="H1175" s="85">
        <f t="shared" ca="1" si="409"/>
        <v>1.4560015972313201</v>
      </c>
      <c r="I1175" s="14">
        <f t="shared" ca="1" si="410"/>
        <v>1</v>
      </c>
      <c r="J1175" s="13">
        <f t="shared" si="422"/>
        <v>2.75E-2</v>
      </c>
      <c r="K1175" s="29">
        <f t="shared" si="411"/>
        <v>46288</v>
      </c>
      <c r="L1175" s="2">
        <f t="shared" si="412"/>
        <v>15</v>
      </c>
      <c r="M1175" s="17">
        <f t="shared" si="413"/>
        <v>15</v>
      </c>
      <c r="N1175" s="12">
        <f t="shared" si="414"/>
        <v>1.001616106</v>
      </c>
      <c r="O1175" s="12">
        <f t="shared" ca="1" si="415"/>
        <v>1.001616106</v>
      </c>
      <c r="P1175" s="17">
        <f t="shared" si="416"/>
        <v>0</v>
      </c>
      <c r="Q1175" s="14">
        <f t="shared" ca="1" si="417"/>
        <v>1.6161059900000001</v>
      </c>
      <c r="R1175" s="20">
        <f t="shared" si="420"/>
        <v>0</v>
      </c>
      <c r="S1175" s="14">
        <f t="shared" si="424"/>
        <v>0</v>
      </c>
      <c r="T1175" s="4" t="str">
        <f t="shared" si="418"/>
        <v>J=</v>
      </c>
      <c r="U1175" s="29">
        <f t="shared" si="419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2">
        <f t="shared" si="423"/>
        <v>46311</v>
      </c>
      <c r="B1176" s="83" t="str">
        <f t="shared" ca="1" si="405"/>
        <v>n.d</v>
      </c>
      <c r="C1176" s="14">
        <f t="shared" si="406"/>
        <v>1000</v>
      </c>
      <c r="D1176" s="58">
        <f t="shared" si="421"/>
        <v>46308</v>
      </c>
      <c r="E1176" s="56">
        <f ca="1">IF(D1176&lt;$B$1,VLOOKUP(D1176,[1]DI!$A$4:$B$15000,2,FALSE),0)</f>
        <v>0</v>
      </c>
      <c r="F1176" s="14">
        <f t="shared" ca="1" si="407"/>
        <v>1</v>
      </c>
      <c r="G1176" s="85">
        <f t="shared" ca="1" si="408"/>
        <v>1.4560015972313201</v>
      </c>
      <c r="H1176" s="85">
        <f t="shared" ca="1" si="409"/>
        <v>1.4560015972313201</v>
      </c>
      <c r="I1176" s="14">
        <f t="shared" ca="1" si="410"/>
        <v>1</v>
      </c>
      <c r="J1176" s="13">
        <f t="shared" si="422"/>
        <v>2.75E-2</v>
      </c>
      <c r="K1176" s="29">
        <f t="shared" si="411"/>
        <v>46288</v>
      </c>
      <c r="L1176" s="2">
        <f t="shared" si="412"/>
        <v>16</v>
      </c>
      <c r="M1176" s="17">
        <f t="shared" si="413"/>
        <v>16</v>
      </c>
      <c r="N1176" s="12">
        <f t="shared" si="414"/>
        <v>1.0017239389999999</v>
      </c>
      <c r="O1176" s="12">
        <f t="shared" ca="1" si="415"/>
        <v>1.0017239389999999</v>
      </c>
      <c r="P1176" s="17">
        <f t="shared" si="416"/>
        <v>0</v>
      </c>
      <c r="Q1176" s="14">
        <f t="shared" ca="1" si="417"/>
        <v>1.7239389899999999</v>
      </c>
      <c r="R1176" s="20">
        <f t="shared" si="420"/>
        <v>0</v>
      </c>
      <c r="S1176" s="14">
        <f t="shared" si="424"/>
        <v>0</v>
      </c>
      <c r="T1176" s="4" t="str">
        <f t="shared" si="418"/>
        <v>J=</v>
      </c>
      <c r="U1176" s="29">
        <f t="shared" si="419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2">
        <f t="shared" si="423"/>
        <v>46314</v>
      </c>
      <c r="B1177" s="83" t="str">
        <f t="shared" ca="1" si="405"/>
        <v>n.d</v>
      </c>
      <c r="C1177" s="14">
        <f t="shared" si="406"/>
        <v>1000</v>
      </c>
      <c r="D1177" s="58">
        <f t="shared" si="421"/>
        <v>46309</v>
      </c>
      <c r="E1177" s="56">
        <f ca="1">IF(D1177&lt;$B$1,VLOOKUP(D1177,[1]DI!$A$4:$B$15000,2,FALSE),0)</f>
        <v>0</v>
      </c>
      <c r="F1177" s="14">
        <f t="shared" ca="1" si="407"/>
        <v>1</v>
      </c>
      <c r="G1177" s="85">
        <f t="shared" ca="1" si="408"/>
        <v>1.4560015972313201</v>
      </c>
      <c r="H1177" s="85">
        <f t="shared" ca="1" si="409"/>
        <v>1.4560015972313201</v>
      </c>
      <c r="I1177" s="14">
        <f t="shared" ca="1" si="410"/>
        <v>1</v>
      </c>
      <c r="J1177" s="13">
        <f t="shared" si="422"/>
        <v>2.75E-2</v>
      </c>
      <c r="K1177" s="29">
        <f t="shared" si="411"/>
        <v>46288</v>
      </c>
      <c r="L1177" s="2">
        <f t="shared" si="412"/>
        <v>17</v>
      </c>
      <c r="M1177" s="17">
        <f t="shared" si="413"/>
        <v>17</v>
      </c>
      <c r="N1177" s="12">
        <f t="shared" si="414"/>
        <v>1.0018317839999999</v>
      </c>
      <c r="O1177" s="12">
        <f t="shared" ca="1" si="415"/>
        <v>1.0018317839999999</v>
      </c>
      <c r="P1177" s="17">
        <f t="shared" si="416"/>
        <v>0</v>
      </c>
      <c r="Q1177" s="14">
        <f t="shared" ca="1" si="417"/>
        <v>1.8317839899999999</v>
      </c>
      <c r="R1177" s="20">
        <f t="shared" si="420"/>
        <v>0</v>
      </c>
      <c r="S1177" s="14">
        <f t="shared" si="424"/>
        <v>0</v>
      </c>
      <c r="T1177" s="4" t="str">
        <f t="shared" si="418"/>
        <v>J=</v>
      </c>
      <c r="U1177" s="29">
        <f t="shared" si="419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2">
        <f t="shared" si="423"/>
        <v>46315</v>
      </c>
      <c r="B1178" s="83" t="str">
        <f t="shared" ca="1" si="405"/>
        <v>n.d</v>
      </c>
      <c r="C1178" s="14">
        <f t="shared" si="406"/>
        <v>1000</v>
      </c>
      <c r="D1178" s="58">
        <f t="shared" si="421"/>
        <v>46310</v>
      </c>
      <c r="E1178" s="56">
        <f ca="1">IF(D1178&lt;$B$1,VLOOKUP(D1178,[1]DI!$A$4:$B$15000,2,FALSE),0)</f>
        <v>0</v>
      </c>
      <c r="F1178" s="14">
        <f t="shared" ca="1" si="407"/>
        <v>1</v>
      </c>
      <c r="G1178" s="85">
        <f t="shared" ca="1" si="408"/>
        <v>1.4560015972313201</v>
      </c>
      <c r="H1178" s="85">
        <f t="shared" ca="1" si="409"/>
        <v>1.4560015972313201</v>
      </c>
      <c r="I1178" s="14">
        <f t="shared" ca="1" si="410"/>
        <v>1</v>
      </c>
      <c r="J1178" s="13">
        <f t="shared" si="422"/>
        <v>2.75E-2</v>
      </c>
      <c r="K1178" s="29">
        <f t="shared" si="411"/>
        <v>46288</v>
      </c>
      <c r="L1178" s="2">
        <f t="shared" si="412"/>
        <v>18</v>
      </c>
      <c r="M1178" s="17">
        <f t="shared" si="413"/>
        <v>18</v>
      </c>
      <c r="N1178" s="12">
        <f t="shared" si="414"/>
        <v>1.0019396410000001</v>
      </c>
      <c r="O1178" s="12">
        <f t="shared" ca="1" si="415"/>
        <v>1.0019396410000001</v>
      </c>
      <c r="P1178" s="17">
        <f t="shared" si="416"/>
        <v>0</v>
      </c>
      <c r="Q1178" s="14">
        <f t="shared" ca="1" si="417"/>
        <v>1.9396409999999999</v>
      </c>
      <c r="R1178" s="20">
        <f t="shared" si="420"/>
        <v>0</v>
      </c>
      <c r="S1178" s="14">
        <f t="shared" si="424"/>
        <v>0</v>
      </c>
      <c r="T1178" s="4" t="str">
        <f t="shared" si="418"/>
        <v>J=</v>
      </c>
      <c r="U1178" s="29">
        <f t="shared" si="419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2">
        <f t="shared" si="423"/>
        <v>46316</v>
      </c>
      <c r="B1179" s="83" t="str">
        <f t="shared" ca="1" si="405"/>
        <v>n.d</v>
      </c>
      <c r="C1179" s="14">
        <f t="shared" si="406"/>
        <v>1000</v>
      </c>
      <c r="D1179" s="58">
        <f t="shared" si="421"/>
        <v>46311</v>
      </c>
      <c r="E1179" s="56">
        <f ca="1">IF(D1179&lt;$B$1,VLOOKUP(D1179,[1]DI!$A$4:$B$15000,2,FALSE),0)</f>
        <v>0</v>
      </c>
      <c r="F1179" s="14">
        <f t="shared" ca="1" si="407"/>
        <v>1</v>
      </c>
      <c r="G1179" s="85">
        <f t="shared" ca="1" si="408"/>
        <v>1.4560015972313201</v>
      </c>
      <c r="H1179" s="85">
        <f t="shared" ca="1" si="409"/>
        <v>1.4560015972313201</v>
      </c>
      <c r="I1179" s="14">
        <f t="shared" ca="1" si="410"/>
        <v>1</v>
      </c>
      <c r="J1179" s="13">
        <f t="shared" si="422"/>
        <v>2.75E-2</v>
      </c>
      <c r="K1179" s="29">
        <f t="shared" si="411"/>
        <v>46288</v>
      </c>
      <c r="L1179" s="2">
        <f t="shared" si="412"/>
        <v>19</v>
      </c>
      <c r="M1179" s="17">
        <f t="shared" si="413"/>
        <v>19</v>
      </c>
      <c r="N1179" s="12">
        <f t="shared" si="414"/>
        <v>1.0020475090000001</v>
      </c>
      <c r="O1179" s="12">
        <f t="shared" ca="1" si="415"/>
        <v>1.0020475090000001</v>
      </c>
      <c r="P1179" s="17">
        <f t="shared" si="416"/>
        <v>0</v>
      </c>
      <c r="Q1179" s="14">
        <f t="shared" ca="1" si="417"/>
        <v>2.0475089999999998</v>
      </c>
      <c r="R1179" s="20">
        <f t="shared" si="420"/>
        <v>0</v>
      </c>
      <c r="S1179" s="14">
        <f t="shared" si="424"/>
        <v>0</v>
      </c>
      <c r="T1179" s="4" t="str">
        <f t="shared" si="418"/>
        <v>J=</v>
      </c>
      <c r="U1179" s="29">
        <f t="shared" si="419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2">
        <f t="shared" si="423"/>
        <v>46317</v>
      </c>
      <c r="B1180" s="83" t="str">
        <f t="shared" ca="1" si="405"/>
        <v>n.d</v>
      </c>
      <c r="C1180" s="14">
        <f t="shared" si="406"/>
        <v>1000</v>
      </c>
      <c r="D1180" s="58">
        <f t="shared" si="421"/>
        <v>46314</v>
      </c>
      <c r="E1180" s="56">
        <f ca="1">IF(D1180&lt;$B$1,VLOOKUP(D1180,[1]DI!$A$4:$B$15000,2,FALSE),0)</f>
        <v>0</v>
      </c>
      <c r="F1180" s="14">
        <f t="shared" ca="1" si="407"/>
        <v>1</v>
      </c>
      <c r="G1180" s="85">
        <f t="shared" ca="1" si="408"/>
        <v>1.4560015972313201</v>
      </c>
      <c r="H1180" s="85">
        <f t="shared" ca="1" si="409"/>
        <v>1.4560015972313201</v>
      </c>
      <c r="I1180" s="14">
        <f t="shared" ca="1" si="410"/>
        <v>1</v>
      </c>
      <c r="J1180" s="13">
        <f t="shared" si="422"/>
        <v>2.75E-2</v>
      </c>
      <c r="K1180" s="29">
        <f t="shared" si="411"/>
        <v>46288</v>
      </c>
      <c r="L1180" s="2">
        <f t="shared" si="412"/>
        <v>20</v>
      </c>
      <c r="M1180" s="17">
        <f t="shared" si="413"/>
        <v>20</v>
      </c>
      <c r="N1180" s="12">
        <f t="shared" si="414"/>
        <v>1.002155388</v>
      </c>
      <c r="O1180" s="12">
        <f t="shared" ca="1" si="415"/>
        <v>1.002155388</v>
      </c>
      <c r="P1180" s="17">
        <f t="shared" si="416"/>
        <v>0</v>
      </c>
      <c r="Q1180" s="14">
        <f t="shared" ca="1" si="417"/>
        <v>2.1553879999999999</v>
      </c>
      <c r="R1180" s="20">
        <f t="shared" si="420"/>
        <v>0</v>
      </c>
      <c r="S1180" s="14">
        <f t="shared" si="424"/>
        <v>0</v>
      </c>
      <c r="T1180" s="4" t="str">
        <f t="shared" si="418"/>
        <v>J=</v>
      </c>
      <c r="U1180" s="29">
        <f t="shared" si="419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2">
        <f t="shared" si="423"/>
        <v>46318</v>
      </c>
      <c r="B1181" s="83" t="str">
        <f t="shared" ca="1" si="405"/>
        <v>n.d</v>
      </c>
      <c r="C1181" s="14">
        <f t="shared" si="406"/>
        <v>1000</v>
      </c>
      <c r="D1181" s="58">
        <f t="shared" si="421"/>
        <v>46315</v>
      </c>
      <c r="E1181" s="56">
        <f ca="1">IF(D1181&lt;$B$1,VLOOKUP(D1181,[1]DI!$A$4:$B$15000,2,FALSE),0)</f>
        <v>0</v>
      </c>
      <c r="F1181" s="14">
        <f t="shared" ca="1" si="407"/>
        <v>1</v>
      </c>
      <c r="G1181" s="85">
        <f t="shared" ca="1" si="408"/>
        <v>1.4560015972313201</v>
      </c>
      <c r="H1181" s="85">
        <f t="shared" ca="1" si="409"/>
        <v>1.4560015972313201</v>
      </c>
      <c r="I1181" s="14">
        <f t="shared" ca="1" si="410"/>
        <v>1</v>
      </c>
      <c r="J1181" s="13">
        <f t="shared" si="422"/>
        <v>2.75E-2</v>
      </c>
      <c r="K1181" s="29">
        <f t="shared" si="411"/>
        <v>46288</v>
      </c>
      <c r="L1181" s="2">
        <f t="shared" si="412"/>
        <v>21</v>
      </c>
      <c r="M1181" s="17">
        <f t="shared" si="413"/>
        <v>21</v>
      </c>
      <c r="N1181" s="12">
        <f t="shared" si="414"/>
        <v>1.00226328</v>
      </c>
      <c r="O1181" s="12">
        <f t="shared" ca="1" si="415"/>
        <v>1.00226328</v>
      </c>
      <c r="P1181" s="17">
        <f t="shared" si="416"/>
        <v>56</v>
      </c>
      <c r="Q1181" s="14">
        <f t="shared" ca="1" si="417"/>
        <v>2.26327999</v>
      </c>
      <c r="R1181" s="20">
        <f t="shared" si="420"/>
        <v>0</v>
      </c>
      <c r="S1181" s="14">
        <f t="shared" si="424"/>
        <v>0</v>
      </c>
      <c r="T1181" s="4" t="str">
        <f t="shared" si="418"/>
        <v>J=</v>
      </c>
      <c r="U1181" s="29">
        <f t="shared" si="419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2">
        <f t="shared" si="423"/>
        <v>46321</v>
      </c>
      <c r="B1182" s="83" t="str">
        <f t="shared" ca="1" si="405"/>
        <v>n.d</v>
      </c>
      <c r="C1182" s="14">
        <f t="shared" si="406"/>
        <v>1000</v>
      </c>
      <c r="D1182" s="58">
        <f t="shared" si="421"/>
        <v>46316</v>
      </c>
      <c r="E1182" s="56">
        <f ca="1">IF(D1182&lt;$B$1,VLOOKUP(D1182,[1]DI!$A$4:$B$15000,2,FALSE),0)</f>
        <v>0</v>
      </c>
      <c r="F1182" s="14">
        <f t="shared" ca="1" si="407"/>
        <v>1</v>
      </c>
      <c r="G1182" s="85">
        <f t="shared" ca="1" si="408"/>
        <v>1.4560015972313201</v>
      </c>
      <c r="H1182" s="85">
        <f t="shared" ca="1" si="409"/>
        <v>1.4560015972313201</v>
      </c>
      <c r="I1182" s="14">
        <f t="shared" ca="1" si="410"/>
        <v>1</v>
      </c>
      <c r="J1182" s="13">
        <f t="shared" si="422"/>
        <v>2.75E-2</v>
      </c>
      <c r="K1182" s="29">
        <f t="shared" si="411"/>
        <v>46318</v>
      </c>
      <c r="L1182" s="2">
        <f t="shared" si="412"/>
        <v>1</v>
      </c>
      <c r="M1182" s="17">
        <f t="shared" si="413"/>
        <v>1</v>
      </c>
      <c r="N1182" s="12">
        <f t="shared" si="414"/>
        <v>1.000107659</v>
      </c>
      <c r="O1182" s="12">
        <f t="shared" ca="1" si="415"/>
        <v>1.000107659</v>
      </c>
      <c r="P1182" s="17">
        <f t="shared" si="416"/>
        <v>0</v>
      </c>
      <c r="Q1182" s="14">
        <f t="shared" ca="1" si="417"/>
        <v>0.10765899</v>
      </c>
      <c r="R1182" s="20">
        <f t="shared" si="420"/>
        <v>0</v>
      </c>
      <c r="S1182" s="14">
        <f t="shared" si="424"/>
        <v>0</v>
      </c>
      <c r="T1182" s="4" t="str">
        <f t="shared" si="418"/>
        <v>J=</v>
      </c>
      <c r="U1182" s="29">
        <f t="shared" si="419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2">
        <f t="shared" si="423"/>
        <v>46322</v>
      </c>
      <c r="B1183" s="83" t="str">
        <f t="shared" ca="1" si="405"/>
        <v>n.d</v>
      </c>
      <c r="C1183" s="14">
        <f t="shared" si="406"/>
        <v>1000</v>
      </c>
      <c r="D1183" s="58">
        <f t="shared" si="421"/>
        <v>46317</v>
      </c>
      <c r="E1183" s="56">
        <f ca="1">IF(D1183&lt;$B$1,VLOOKUP(D1183,[1]DI!$A$4:$B$15000,2,FALSE),0)</f>
        <v>0</v>
      </c>
      <c r="F1183" s="14">
        <f t="shared" ca="1" si="407"/>
        <v>1</v>
      </c>
      <c r="G1183" s="85">
        <f t="shared" ca="1" si="408"/>
        <v>1.4560015972313201</v>
      </c>
      <c r="H1183" s="85">
        <f t="shared" ca="1" si="409"/>
        <v>1.4560015972313201</v>
      </c>
      <c r="I1183" s="14">
        <f t="shared" ca="1" si="410"/>
        <v>1</v>
      </c>
      <c r="J1183" s="13">
        <f t="shared" si="422"/>
        <v>2.75E-2</v>
      </c>
      <c r="K1183" s="29">
        <f t="shared" si="411"/>
        <v>46318</v>
      </c>
      <c r="L1183" s="2">
        <f t="shared" si="412"/>
        <v>2</v>
      </c>
      <c r="M1183" s="17">
        <f t="shared" si="413"/>
        <v>2</v>
      </c>
      <c r="N1183" s="12">
        <f t="shared" si="414"/>
        <v>1.0002153300000001</v>
      </c>
      <c r="O1183" s="12">
        <f t="shared" ca="1" si="415"/>
        <v>1.0002153300000001</v>
      </c>
      <c r="P1183" s="17">
        <f t="shared" si="416"/>
        <v>0</v>
      </c>
      <c r="Q1183" s="14">
        <f t="shared" ca="1" si="417"/>
        <v>0.21532999999999999</v>
      </c>
      <c r="R1183" s="20">
        <f t="shared" si="420"/>
        <v>0</v>
      </c>
      <c r="S1183" s="14">
        <f t="shared" si="424"/>
        <v>0</v>
      </c>
      <c r="T1183" s="4" t="str">
        <f t="shared" si="418"/>
        <v>J=</v>
      </c>
      <c r="U1183" s="29">
        <f t="shared" si="419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2">
        <f t="shared" si="423"/>
        <v>46323</v>
      </c>
      <c r="B1184" s="83" t="str">
        <f t="shared" ca="1" si="405"/>
        <v>n.d</v>
      </c>
      <c r="C1184" s="14">
        <f t="shared" si="406"/>
        <v>1000</v>
      </c>
      <c r="D1184" s="58">
        <f t="shared" si="421"/>
        <v>46318</v>
      </c>
      <c r="E1184" s="56">
        <f ca="1">IF(D1184&lt;$B$1,VLOOKUP(D1184,[1]DI!$A$4:$B$15000,2,FALSE),0)</f>
        <v>0</v>
      </c>
      <c r="F1184" s="14">
        <f t="shared" ca="1" si="407"/>
        <v>1</v>
      </c>
      <c r="G1184" s="85">
        <f t="shared" ca="1" si="408"/>
        <v>1.4560015972313201</v>
      </c>
      <c r="H1184" s="85">
        <f t="shared" ca="1" si="409"/>
        <v>1.4560015972313201</v>
      </c>
      <c r="I1184" s="14">
        <f t="shared" ca="1" si="410"/>
        <v>1</v>
      </c>
      <c r="J1184" s="13">
        <f t="shared" si="422"/>
        <v>2.75E-2</v>
      </c>
      <c r="K1184" s="29">
        <f t="shared" si="411"/>
        <v>46318</v>
      </c>
      <c r="L1184" s="2">
        <f t="shared" si="412"/>
        <v>3</v>
      </c>
      <c r="M1184" s="17">
        <f t="shared" si="413"/>
        <v>3</v>
      </c>
      <c r="N1184" s="12">
        <f t="shared" si="414"/>
        <v>1.000323012</v>
      </c>
      <c r="O1184" s="12">
        <f t="shared" ca="1" si="415"/>
        <v>1.000323012</v>
      </c>
      <c r="P1184" s="17">
        <f t="shared" si="416"/>
        <v>0</v>
      </c>
      <c r="Q1184" s="14">
        <f t="shared" ca="1" si="417"/>
        <v>0.32301199000000003</v>
      </c>
      <c r="R1184" s="20">
        <f t="shared" si="420"/>
        <v>0</v>
      </c>
      <c r="S1184" s="14">
        <f t="shared" si="424"/>
        <v>0</v>
      </c>
      <c r="T1184" s="4" t="str">
        <f t="shared" si="418"/>
        <v>J=</v>
      </c>
      <c r="U1184" s="29">
        <f t="shared" si="419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2">
        <f t="shared" si="423"/>
        <v>46324</v>
      </c>
      <c r="B1185" s="83" t="str">
        <f t="shared" ca="1" si="405"/>
        <v>n.d</v>
      </c>
      <c r="C1185" s="14">
        <f t="shared" si="406"/>
        <v>1000</v>
      </c>
      <c r="D1185" s="58">
        <f t="shared" si="421"/>
        <v>46321</v>
      </c>
      <c r="E1185" s="56">
        <f ca="1">IF(D1185&lt;$B$1,VLOOKUP(D1185,[1]DI!$A$4:$B$15000,2,FALSE),0)</f>
        <v>0</v>
      </c>
      <c r="F1185" s="14">
        <f t="shared" ca="1" si="407"/>
        <v>1</v>
      </c>
      <c r="G1185" s="85">
        <f t="shared" ca="1" si="408"/>
        <v>1.4560015972313201</v>
      </c>
      <c r="H1185" s="85">
        <f t="shared" ca="1" si="409"/>
        <v>1.4560015972313201</v>
      </c>
      <c r="I1185" s="14">
        <f t="shared" ca="1" si="410"/>
        <v>1</v>
      </c>
      <c r="J1185" s="13">
        <f t="shared" si="422"/>
        <v>2.75E-2</v>
      </c>
      <c r="K1185" s="29">
        <f t="shared" si="411"/>
        <v>46318</v>
      </c>
      <c r="L1185" s="2">
        <f t="shared" si="412"/>
        <v>4</v>
      </c>
      <c r="M1185" s="17">
        <f t="shared" si="413"/>
        <v>4</v>
      </c>
      <c r="N1185" s="12">
        <f t="shared" si="414"/>
        <v>1.0004307059999999</v>
      </c>
      <c r="O1185" s="12">
        <f t="shared" ca="1" si="415"/>
        <v>1.0004307059999999</v>
      </c>
      <c r="P1185" s="17">
        <f t="shared" si="416"/>
        <v>0</v>
      </c>
      <c r="Q1185" s="14">
        <f t="shared" ca="1" si="417"/>
        <v>0.43070598999999998</v>
      </c>
      <c r="R1185" s="20">
        <f t="shared" si="420"/>
        <v>0</v>
      </c>
      <c r="S1185" s="14">
        <f t="shared" si="424"/>
        <v>0</v>
      </c>
      <c r="T1185" s="4" t="str">
        <f t="shared" si="418"/>
        <v>J=</v>
      </c>
      <c r="U1185" s="29">
        <f t="shared" si="419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2">
        <f t="shared" si="423"/>
        <v>46325</v>
      </c>
      <c r="B1186" s="83" t="str">
        <f t="shared" ca="1" si="405"/>
        <v>n.d</v>
      </c>
      <c r="C1186" s="14">
        <f t="shared" si="406"/>
        <v>1000</v>
      </c>
      <c r="D1186" s="58">
        <f t="shared" si="421"/>
        <v>46322</v>
      </c>
      <c r="E1186" s="56">
        <f ca="1">IF(D1186&lt;$B$1,VLOOKUP(D1186,[1]DI!$A$4:$B$15000,2,FALSE),0)</f>
        <v>0</v>
      </c>
      <c r="F1186" s="14">
        <f t="shared" ca="1" si="407"/>
        <v>1</v>
      </c>
      <c r="G1186" s="85">
        <f t="shared" ca="1" si="408"/>
        <v>1.4560015972313201</v>
      </c>
      <c r="H1186" s="85">
        <f t="shared" ca="1" si="409"/>
        <v>1.4560015972313201</v>
      </c>
      <c r="I1186" s="14">
        <f t="shared" ca="1" si="410"/>
        <v>1</v>
      </c>
      <c r="J1186" s="13">
        <f t="shared" si="422"/>
        <v>2.75E-2</v>
      </c>
      <c r="K1186" s="29">
        <f t="shared" si="411"/>
        <v>46318</v>
      </c>
      <c r="L1186" s="2">
        <f t="shared" si="412"/>
        <v>5</v>
      </c>
      <c r="M1186" s="17">
        <f t="shared" si="413"/>
        <v>5</v>
      </c>
      <c r="N1186" s="12">
        <f t="shared" si="414"/>
        <v>1.000538412</v>
      </c>
      <c r="O1186" s="12">
        <f t="shared" ca="1" si="415"/>
        <v>1.000538412</v>
      </c>
      <c r="P1186" s="17">
        <f t="shared" si="416"/>
        <v>0</v>
      </c>
      <c r="Q1186" s="14">
        <f t="shared" ca="1" si="417"/>
        <v>0.538412</v>
      </c>
      <c r="R1186" s="20">
        <f t="shared" si="420"/>
        <v>0</v>
      </c>
      <c r="S1186" s="14">
        <f t="shared" si="424"/>
        <v>0</v>
      </c>
      <c r="T1186" s="4" t="str">
        <f t="shared" si="418"/>
        <v>J=</v>
      </c>
      <c r="U1186" s="29">
        <f t="shared" si="419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2">
        <f t="shared" si="423"/>
        <v>46329</v>
      </c>
      <c r="B1187" s="83" t="str">
        <f t="shared" ca="1" si="405"/>
        <v>n.d</v>
      </c>
      <c r="C1187" s="14">
        <f t="shared" si="406"/>
        <v>1000</v>
      </c>
      <c r="D1187" s="58">
        <f t="shared" si="421"/>
        <v>46323</v>
      </c>
      <c r="E1187" s="56">
        <f ca="1">IF(D1187&lt;$B$1,VLOOKUP(D1187,[1]DI!$A$4:$B$15000,2,FALSE),0)</f>
        <v>0</v>
      </c>
      <c r="F1187" s="14">
        <f t="shared" ca="1" si="407"/>
        <v>1</v>
      </c>
      <c r="G1187" s="85">
        <f t="shared" ca="1" si="408"/>
        <v>1.4560015972313201</v>
      </c>
      <c r="H1187" s="85">
        <f t="shared" ca="1" si="409"/>
        <v>1.4560015972313201</v>
      </c>
      <c r="I1187" s="14">
        <f t="shared" ca="1" si="410"/>
        <v>1</v>
      </c>
      <c r="J1187" s="13">
        <f t="shared" si="422"/>
        <v>2.75E-2</v>
      </c>
      <c r="K1187" s="29">
        <f t="shared" si="411"/>
        <v>46318</v>
      </c>
      <c r="L1187" s="2">
        <f t="shared" si="412"/>
        <v>6</v>
      </c>
      <c r="M1187" s="17">
        <f t="shared" si="413"/>
        <v>6</v>
      </c>
      <c r="N1187" s="12">
        <f t="shared" si="414"/>
        <v>1.0006461289999999</v>
      </c>
      <c r="O1187" s="12">
        <f t="shared" ca="1" si="415"/>
        <v>1.0006461289999999</v>
      </c>
      <c r="P1187" s="17">
        <f t="shared" si="416"/>
        <v>0</v>
      </c>
      <c r="Q1187" s="14">
        <f t="shared" ca="1" si="417"/>
        <v>0.64612899000000001</v>
      </c>
      <c r="R1187" s="20">
        <f t="shared" si="420"/>
        <v>0</v>
      </c>
      <c r="S1187" s="14">
        <f t="shared" si="424"/>
        <v>0</v>
      </c>
      <c r="T1187" s="4" t="str">
        <f t="shared" si="418"/>
        <v>J=</v>
      </c>
      <c r="U1187" s="29">
        <f t="shared" si="419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2">
        <f t="shared" si="423"/>
        <v>46330</v>
      </c>
      <c r="B1188" s="83" t="str">
        <f t="shared" ca="1" si="405"/>
        <v>n.d</v>
      </c>
      <c r="C1188" s="14">
        <f t="shared" si="406"/>
        <v>1000</v>
      </c>
      <c r="D1188" s="58">
        <f t="shared" si="421"/>
        <v>46324</v>
      </c>
      <c r="E1188" s="56">
        <f ca="1">IF(D1188&lt;$B$1,VLOOKUP(D1188,[1]DI!$A$4:$B$15000,2,FALSE),0)</f>
        <v>0</v>
      </c>
      <c r="F1188" s="14">
        <f t="shared" ca="1" si="407"/>
        <v>1</v>
      </c>
      <c r="G1188" s="85">
        <f t="shared" ca="1" si="408"/>
        <v>1.4560015972313201</v>
      </c>
      <c r="H1188" s="85">
        <f t="shared" ca="1" si="409"/>
        <v>1.4560015972313201</v>
      </c>
      <c r="I1188" s="14">
        <f t="shared" ca="1" si="410"/>
        <v>1</v>
      </c>
      <c r="J1188" s="13">
        <f t="shared" si="422"/>
        <v>2.75E-2</v>
      </c>
      <c r="K1188" s="29">
        <f t="shared" si="411"/>
        <v>46318</v>
      </c>
      <c r="L1188" s="2">
        <f t="shared" si="412"/>
        <v>7</v>
      </c>
      <c r="M1188" s="17">
        <f t="shared" si="413"/>
        <v>7</v>
      </c>
      <c r="N1188" s="12">
        <f t="shared" si="414"/>
        <v>1.0007538579999999</v>
      </c>
      <c r="O1188" s="12">
        <f t="shared" ca="1" si="415"/>
        <v>1.0007538579999999</v>
      </c>
      <c r="P1188" s="17">
        <f t="shared" si="416"/>
        <v>0</v>
      </c>
      <c r="Q1188" s="14">
        <f t="shared" ca="1" si="417"/>
        <v>0.75385798999999998</v>
      </c>
      <c r="R1188" s="20">
        <f t="shared" si="420"/>
        <v>0</v>
      </c>
      <c r="S1188" s="14">
        <f t="shared" si="424"/>
        <v>0</v>
      </c>
      <c r="T1188" s="4" t="str">
        <f t="shared" si="418"/>
        <v>J=</v>
      </c>
      <c r="U1188" s="29">
        <f t="shared" si="419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2">
        <f t="shared" si="423"/>
        <v>46331</v>
      </c>
      <c r="B1189" s="83" t="str">
        <f t="shared" ca="1" si="405"/>
        <v>n.d</v>
      </c>
      <c r="C1189" s="14">
        <f t="shared" si="406"/>
        <v>1000</v>
      </c>
      <c r="D1189" s="58">
        <f t="shared" si="421"/>
        <v>46325</v>
      </c>
      <c r="E1189" s="56">
        <f ca="1">IF(D1189&lt;$B$1,VLOOKUP(D1189,[1]DI!$A$4:$B$15000,2,FALSE),0)</f>
        <v>0</v>
      </c>
      <c r="F1189" s="14">
        <f t="shared" ca="1" si="407"/>
        <v>1</v>
      </c>
      <c r="G1189" s="85">
        <f t="shared" ca="1" si="408"/>
        <v>1.4560015972313201</v>
      </c>
      <c r="H1189" s="85">
        <f t="shared" ca="1" si="409"/>
        <v>1.4560015972313201</v>
      </c>
      <c r="I1189" s="14">
        <f t="shared" ca="1" si="410"/>
        <v>1</v>
      </c>
      <c r="J1189" s="13">
        <f t="shared" si="422"/>
        <v>2.75E-2</v>
      </c>
      <c r="K1189" s="29">
        <f t="shared" si="411"/>
        <v>46318</v>
      </c>
      <c r="L1189" s="2">
        <f t="shared" si="412"/>
        <v>8</v>
      </c>
      <c r="M1189" s="17">
        <f t="shared" si="413"/>
        <v>8</v>
      </c>
      <c r="N1189" s="12">
        <f t="shared" si="414"/>
        <v>1.000861598</v>
      </c>
      <c r="O1189" s="12">
        <f t="shared" ca="1" si="415"/>
        <v>1.000861598</v>
      </c>
      <c r="P1189" s="17">
        <f t="shared" si="416"/>
        <v>0</v>
      </c>
      <c r="Q1189" s="14">
        <f t="shared" ca="1" si="417"/>
        <v>0.86159799000000004</v>
      </c>
      <c r="R1189" s="20">
        <f t="shared" si="420"/>
        <v>0</v>
      </c>
      <c r="S1189" s="14">
        <f t="shared" si="424"/>
        <v>0</v>
      </c>
      <c r="T1189" s="4" t="str">
        <f t="shared" si="418"/>
        <v>J=</v>
      </c>
      <c r="U1189" s="29">
        <f t="shared" si="419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2">
        <f t="shared" si="423"/>
        <v>46332</v>
      </c>
      <c r="B1190" s="83" t="str">
        <f t="shared" ca="1" si="405"/>
        <v>n.d</v>
      </c>
      <c r="C1190" s="14">
        <f t="shared" si="406"/>
        <v>1000</v>
      </c>
      <c r="D1190" s="58">
        <f t="shared" si="421"/>
        <v>46329</v>
      </c>
      <c r="E1190" s="56">
        <f ca="1">IF(D1190&lt;$B$1,VLOOKUP(D1190,[1]DI!$A$4:$B$15000,2,FALSE),0)</f>
        <v>0</v>
      </c>
      <c r="F1190" s="14">
        <f t="shared" ca="1" si="407"/>
        <v>1</v>
      </c>
      <c r="G1190" s="85">
        <f t="shared" ca="1" si="408"/>
        <v>1.4560015972313201</v>
      </c>
      <c r="H1190" s="85">
        <f t="shared" ca="1" si="409"/>
        <v>1.4560015972313201</v>
      </c>
      <c r="I1190" s="14">
        <f t="shared" ca="1" si="410"/>
        <v>1</v>
      </c>
      <c r="J1190" s="13">
        <f t="shared" si="422"/>
        <v>2.75E-2</v>
      </c>
      <c r="K1190" s="29">
        <f t="shared" si="411"/>
        <v>46318</v>
      </c>
      <c r="L1190" s="2">
        <f t="shared" si="412"/>
        <v>9</v>
      </c>
      <c r="M1190" s="17">
        <f t="shared" si="413"/>
        <v>9</v>
      </c>
      <c r="N1190" s="12">
        <f t="shared" si="414"/>
        <v>1.0009693500000001</v>
      </c>
      <c r="O1190" s="12">
        <f t="shared" ca="1" si="415"/>
        <v>1.0009693500000001</v>
      </c>
      <c r="P1190" s="17">
        <f t="shared" si="416"/>
        <v>0</v>
      </c>
      <c r="Q1190" s="14">
        <f t="shared" ca="1" si="417"/>
        <v>0.96935000000000004</v>
      </c>
      <c r="R1190" s="20">
        <f t="shared" si="420"/>
        <v>0</v>
      </c>
      <c r="S1190" s="14">
        <f t="shared" si="424"/>
        <v>0</v>
      </c>
      <c r="T1190" s="4" t="str">
        <f t="shared" si="418"/>
        <v>J=</v>
      </c>
      <c r="U1190" s="29">
        <f t="shared" si="419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2">
        <f t="shared" si="423"/>
        <v>46335</v>
      </c>
      <c r="B1191" s="83" t="str">
        <f t="shared" ca="1" si="405"/>
        <v>n.d</v>
      </c>
      <c r="C1191" s="14">
        <f t="shared" si="406"/>
        <v>1000</v>
      </c>
      <c r="D1191" s="58">
        <f t="shared" si="421"/>
        <v>46330</v>
      </c>
      <c r="E1191" s="56">
        <f ca="1">IF(D1191&lt;$B$1,VLOOKUP(D1191,[1]DI!$A$4:$B$15000,2,FALSE),0)</f>
        <v>0</v>
      </c>
      <c r="F1191" s="14">
        <f t="shared" ca="1" si="407"/>
        <v>1</v>
      </c>
      <c r="G1191" s="85">
        <f t="shared" ca="1" si="408"/>
        <v>1.4560015972313201</v>
      </c>
      <c r="H1191" s="85">
        <f t="shared" ca="1" si="409"/>
        <v>1.4560015972313201</v>
      </c>
      <c r="I1191" s="14">
        <f t="shared" ca="1" si="410"/>
        <v>1</v>
      </c>
      <c r="J1191" s="13">
        <f t="shared" si="422"/>
        <v>2.75E-2</v>
      </c>
      <c r="K1191" s="29">
        <f t="shared" si="411"/>
        <v>46318</v>
      </c>
      <c r="L1191" s="2">
        <f t="shared" si="412"/>
        <v>10</v>
      </c>
      <c r="M1191" s="17">
        <f t="shared" si="413"/>
        <v>10</v>
      </c>
      <c r="N1191" s="12">
        <f t="shared" si="414"/>
        <v>1.0010771140000001</v>
      </c>
      <c r="O1191" s="12">
        <f t="shared" ca="1" si="415"/>
        <v>1.0010771140000001</v>
      </c>
      <c r="P1191" s="17">
        <f t="shared" si="416"/>
        <v>0</v>
      </c>
      <c r="Q1191" s="14">
        <f t="shared" ca="1" si="417"/>
        <v>1.0771139999999999</v>
      </c>
      <c r="R1191" s="20">
        <f t="shared" si="420"/>
        <v>0</v>
      </c>
      <c r="S1191" s="14">
        <f t="shared" si="424"/>
        <v>0</v>
      </c>
      <c r="T1191" s="4" t="str">
        <f t="shared" si="418"/>
        <v>J=</v>
      </c>
      <c r="U1191" s="29">
        <f t="shared" si="419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2">
        <f t="shared" si="423"/>
        <v>46336</v>
      </c>
      <c r="B1192" s="83" t="str">
        <f t="shared" ca="1" si="405"/>
        <v>n.d</v>
      </c>
      <c r="C1192" s="14">
        <f t="shared" si="406"/>
        <v>1000</v>
      </c>
      <c r="D1192" s="58">
        <f t="shared" si="421"/>
        <v>46331</v>
      </c>
      <c r="E1192" s="56">
        <f ca="1">IF(D1192&lt;$B$1,VLOOKUP(D1192,[1]DI!$A$4:$B$15000,2,FALSE),0)</f>
        <v>0</v>
      </c>
      <c r="F1192" s="14">
        <f t="shared" ca="1" si="407"/>
        <v>1</v>
      </c>
      <c r="G1192" s="85">
        <f t="shared" ca="1" si="408"/>
        <v>1.4560015972313201</v>
      </c>
      <c r="H1192" s="85">
        <f t="shared" ca="1" si="409"/>
        <v>1.4560015972313201</v>
      </c>
      <c r="I1192" s="14">
        <f t="shared" ca="1" si="410"/>
        <v>1</v>
      </c>
      <c r="J1192" s="13">
        <f t="shared" si="422"/>
        <v>2.75E-2</v>
      </c>
      <c r="K1192" s="29">
        <f t="shared" si="411"/>
        <v>46318</v>
      </c>
      <c r="L1192" s="2">
        <f t="shared" si="412"/>
        <v>11</v>
      </c>
      <c r="M1192" s="17">
        <f t="shared" si="413"/>
        <v>11</v>
      </c>
      <c r="N1192" s="12">
        <f t="shared" si="414"/>
        <v>1.0011848889999999</v>
      </c>
      <c r="O1192" s="12">
        <f t="shared" ca="1" si="415"/>
        <v>1.0011848889999999</v>
      </c>
      <c r="P1192" s="17">
        <f t="shared" si="416"/>
        <v>0</v>
      </c>
      <c r="Q1192" s="14">
        <f t="shared" ca="1" si="417"/>
        <v>1.1848889899999999</v>
      </c>
      <c r="R1192" s="20">
        <f t="shared" si="420"/>
        <v>0</v>
      </c>
      <c r="S1192" s="14">
        <f t="shared" si="424"/>
        <v>0</v>
      </c>
      <c r="T1192" s="4" t="str">
        <f t="shared" si="418"/>
        <v>J=</v>
      </c>
      <c r="U1192" s="29">
        <f t="shared" si="419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2">
        <f t="shared" si="423"/>
        <v>46337</v>
      </c>
      <c r="B1193" s="83" t="str">
        <f t="shared" ca="1" si="405"/>
        <v>n.d</v>
      </c>
      <c r="C1193" s="14">
        <f t="shared" si="406"/>
        <v>1000</v>
      </c>
      <c r="D1193" s="58">
        <f t="shared" si="421"/>
        <v>46332</v>
      </c>
      <c r="E1193" s="56">
        <f ca="1">IF(D1193&lt;$B$1,VLOOKUP(D1193,[1]DI!$A$4:$B$15000,2,FALSE),0)</f>
        <v>0</v>
      </c>
      <c r="F1193" s="14">
        <f t="shared" ca="1" si="407"/>
        <v>1</v>
      </c>
      <c r="G1193" s="85">
        <f t="shared" ca="1" si="408"/>
        <v>1.4560015972313201</v>
      </c>
      <c r="H1193" s="85">
        <f t="shared" ca="1" si="409"/>
        <v>1.4560015972313201</v>
      </c>
      <c r="I1193" s="14">
        <f t="shared" ca="1" si="410"/>
        <v>1</v>
      </c>
      <c r="J1193" s="13">
        <f t="shared" si="422"/>
        <v>2.75E-2</v>
      </c>
      <c r="K1193" s="29">
        <f t="shared" si="411"/>
        <v>46318</v>
      </c>
      <c r="L1193" s="2">
        <f t="shared" si="412"/>
        <v>12</v>
      </c>
      <c r="M1193" s="17">
        <f t="shared" si="413"/>
        <v>12</v>
      </c>
      <c r="N1193" s="12">
        <f t="shared" si="414"/>
        <v>1.001292676</v>
      </c>
      <c r="O1193" s="12">
        <f t="shared" ca="1" si="415"/>
        <v>1.001292676</v>
      </c>
      <c r="P1193" s="17">
        <f t="shared" si="416"/>
        <v>0</v>
      </c>
      <c r="Q1193" s="14">
        <f t="shared" ca="1" si="417"/>
        <v>1.2926759999999999</v>
      </c>
      <c r="R1193" s="20">
        <f t="shared" si="420"/>
        <v>0</v>
      </c>
      <c r="S1193" s="14">
        <f t="shared" si="424"/>
        <v>0</v>
      </c>
      <c r="T1193" s="4" t="str">
        <f t="shared" si="418"/>
        <v>J=</v>
      </c>
      <c r="U1193" s="29">
        <f t="shared" si="419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2">
        <f t="shared" si="423"/>
        <v>46338</v>
      </c>
      <c r="B1194" s="83" t="str">
        <f t="shared" ca="1" si="405"/>
        <v>n.d</v>
      </c>
      <c r="C1194" s="14">
        <f t="shared" si="406"/>
        <v>1000</v>
      </c>
      <c r="D1194" s="58">
        <f t="shared" si="421"/>
        <v>46335</v>
      </c>
      <c r="E1194" s="56">
        <f ca="1">IF(D1194&lt;$B$1,VLOOKUP(D1194,[1]DI!$A$4:$B$15000,2,FALSE),0)</f>
        <v>0</v>
      </c>
      <c r="F1194" s="14">
        <f t="shared" ca="1" si="407"/>
        <v>1</v>
      </c>
      <c r="G1194" s="85">
        <f t="shared" ca="1" si="408"/>
        <v>1.4560015972313201</v>
      </c>
      <c r="H1194" s="85">
        <f t="shared" ca="1" si="409"/>
        <v>1.4560015972313201</v>
      </c>
      <c r="I1194" s="14">
        <f t="shared" ca="1" si="410"/>
        <v>1</v>
      </c>
      <c r="J1194" s="13">
        <f t="shared" si="422"/>
        <v>2.75E-2</v>
      </c>
      <c r="K1194" s="29">
        <f t="shared" si="411"/>
        <v>46318</v>
      </c>
      <c r="L1194" s="2">
        <f t="shared" si="412"/>
        <v>13</v>
      </c>
      <c r="M1194" s="17">
        <f t="shared" si="413"/>
        <v>13</v>
      </c>
      <c r="N1194" s="12">
        <f t="shared" si="414"/>
        <v>1.001400474</v>
      </c>
      <c r="O1194" s="12">
        <f t="shared" ca="1" si="415"/>
        <v>1.001400474</v>
      </c>
      <c r="P1194" s="17">
        <f t="shared" si="416"/>
        <v>0</v>
      </c>
      <c r="Q1194" s="14">
        <f t="shared" ca="1" si="417"/>
        <v>1.4004739900000001</v>
      </c>
      <c r="R1194" s="20">
        <f t="shared" si="420"/>
        <v>0</v>
      </c>
      <c r="S1194" s="14">
        <f t="shared" si="424"/>
        <v>0</v>
      </c>
      <c r="T1194" s="4" t="str">
        <f t="shared" si="418"/>
        <v>J=</v>
      </c>
      <c r="U1194" s="29">
        <f t="shared" si="419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2">
        <f t="shared" si="423"/>
        <v>46339</v>
      </c>
      <c r="B1195" s="83" t="str">
        <f t="shared" ca="1" si="405"/>
        <v>n.d</v>
      </c>
      <c r="C1195" s="14">
        <f t="shared" si="406"/>
        <v>1000</v>
      </c>
      <c r="D1195" s="58">
        <f t="shared" si="421"/>
        <v>46336</v>
      </c>
      <c r="E1195" s="56">
        <f ca="1">IF(D1195&lt;$B$1,VLOOKUP(D1195,[1]DI!$A$4:$B$15000,2,FALSE),0)</f>
        <v>0</v>
      </c>
      <c r="F1195" s="14">
        <f t="shared" ca="1" si="407"/>
        <v>1</v>
      </c>
      <c r="G1195" s="85">
        <f t="shared" ca="1" si="408"/>
        <v>1.4560015972313201</v>
      </c>
      <c r="H1195" s="85">
        <f t="shared" ca="1" si="409"/>
        <v>1.4560015972313201</v>
      </c>
      <c r="I1195" s="14">
        <f t="shared" ca="1" si="410"/>
        <v>1</v>
      </c>
      <c r="J1195" s="13">
        <f t="shared" si="422"/>
        <v>2.75E-2</v>
      </c>
      <c r="K1195" s="29">
        <f t="shared" si="411"/>
        <v>46318</v>
      </c>
      <c r="L1195" s="2">
        <f t="shared" si="412"/>
        <v>14</v>
      </c>
      <c r="M1195" s="17">
        <f t="shared" si="413"/>
        <v>14</v>
      </c>
      <c r="N1195" s="12">
        <f t="shared" si="414"/>
        <v>1.0015082850000001</v>
      </c>
      <c r="O1195" s="12">
        <f t="shared" ca="1" si="415"/>
        <v>1.0015082850000001</v>
      </c>
      <c r="P1195" s="17">
        <f t="shared" si="416"/>
        <v>0</v>
      </c>
      <c r="Q1195" s="14">
        <f t="shared" ca="1" si="417"/>
        <v>1.5082850000000001</v>
      </c>
      <c r="R1195" s="20">
        <f t="shared" si="420"/>
        <v>0</v>
      </c>
      <c r="S1195" s="14">
        <f t="shared" si="424"/>
        <v>0</v>
      </c>
      <c r="T1195" s="4" t="str">
        <f t="shared" si="418"/>
        <v>J=</v>
      </c>
      <c r="U1195" s="29">
        <f t="shared" si="419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2">
        <f t="shared" si="423"/>
        <v>46342</v>
      </c>
      <c r="B1196" s="83" t="str">
        <f t="shared" ca="1" si="405"/>
        <v>n.d</v>
      </c>
      <c r="C1196" s="14">
        <f t="shared" si="406"/>
        <v>1000</v>
      </c>
      <c r="D1196" s="58">
        <f t="shared" si="421"/>
        <v>46337</v>
      </c>
      <c r="E1196" s="56">
        <f ca="1">IF(D1196&lt;$B$1,VLOOKUP(D1196,[1]DI!$A$4:$B$15000,2,FALSE),0)</f>
        <v>0</v>
      </c>
      <c r="F1196" s="14">
        <f t="shared" ca="1" si="407"/>
        <v>1</v>
      </c>
      <c r="G1196" s="85">
        <f t="shared" ca="1" si="408"/>
        <v>1.4560015972313201</v>
      </c>
      <c r="H1196" s="85">
        <f t="shared" ca="1" si="409"/>
        <v>1.4560015972313201</v>
      </c>
      <c r="I1196" s="14">
        <f t="shared" ca="1" si="410"/>
        <v>1</v>
      </c>
      <c r="J1196" s="13">
        <f t="shared" si="422"/>
        <v>2.75E-2</v>
      </c>
      <c r="K1196" s="29">
        <f t="shared" si="411"/>
        <v>46318</v>
      </c>
      <c r="L1196" s="2">
        <f t="shared" si="412"/>
        <v>15</v>
      </c>
      <c r="M1196" s="17">
        <f t="shared" si="413"/>
        <v>15</v>
      </c>
      <c r="N1196" s="12">
        <f t="shared" si="414"/>
        <v>1.001616106</v>
      </c>
      <c r="O1196" s="12">
        <f t="shared" ca="1" si="415"/>
        <v>1.001616106</v>
      </c>
      <c r="P1196" s="17">
        <f t="shared" si="416"/>
        <v>0</v>
      </c>
      <c r="Q1196" s="14">
        <f t="shared" ca="1" si="417"/>
        <v>1.6161059900000001</v>
      </c>
      <c r="R1196" s="20">
        <f t="shared" si="420"/>
        <v>0</v>
      </c>
      <c r="S1196" s="14">
        <f t="shared" si="424"/>
        <v>0</v>
      </c>
      <c r="T1196" s="4" t="str">
        <f t="shared" si="418"/>
        <v>J=</v>
      </c>
      <c r="U1196" s="29">
        <f t="shared" si="419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2">
        <f t="shared" si="423"/>
        <v>46343</v>
      </c>
      <c r="B1197" s="83" t="str">
        <f t="shared" ca="1" si="405"/>
        <v>n.d</v>
      </c>
      <c r="C1197" s="14">
        <f t="shared" si="406"/>
        <v>1000</v>
      </c>
      <c r="D1197" s="58">
        <f t="shared" si="421"/>
        <v>46338</v>
      </c>
      <c r="E1197" s="56">
        <f ca="1">IF(D1197&lt;$B$1,VLOOKUP(D1197,[1]DI!$A$4:$B$15000,2,FALSE),0)</f>
        <v>0</v>
      </c>
      <c r="F1197" s="14">
        <f t="shared" ca="1" si="407"/>
        <v>1</v>
      </c>
      <c r="G1197" s="85">
        <f t="shared" ca="1" si="408"/>
        <v>1.4560015972313201</v>
      </c>
      <c r="H1197" s="85">
        <f t="shared" ca="1" si="409"/>
        <v>1.4560015972313201</v>
      </c>
      <c r="I1197" s="14">
        <f t="shared" ca="1" si="410"/>
        <v>1</v>
      </c>
      <c r="J1197" s="13">
        <f t="shared" si="422"/>
        <v>2.75E-2</v>
      </c>
      <c r="K1197" s="29">
        <f t="shared" si="411"/>
        <v>46318</v>
      </c>
      <c r="L1197" s="2">
        <f t="shared" si="412"/>
        <v>16</v>
      </c>
      <c r="M1197" s="17">
        <f t="shared" si="413"/>
        <v>16</v>
      </c>
      <c r="N1197" s="12">
        <f t="shared" si="414"/>
        <v>1.0017239389999999</v>
      </c>
      <c r="O1197" s="12">
        <f t="shared" ca="1" si="415"/>
        <v>1.0017239389999999</v>
      </c>
      <c r="P1197" s="17">
        <f t="shared" si="416"/>
        <v>0</v>
      </c>
      <c r="Q1197" s="14">
        <f t="shared" ca="1" si="417"/>
        <v>1.7239389899999999</v>
      </c>
      <c r="R1197" s="20">
        <f t="shared" si="420"/>
        <v>0</v>
      </c>
      <c r="S1197" s="14">
        <f t="shared" si="424"/>
        <v>0</v>
      </c>
      <c r="T1197" s="4" t="str">
        <f t="shared" si="418"/>
        <v>J=</v>
      </c>
      <c r="U1197" s="29">
        <f t="shared" si="419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2">
        <f t="shared" si="423"/>
        <v>46344</v>
      </c>
      <c r="B1198" s="83" t="str">
        <f t="shared" ca="1" si="405"/>
        <v>n.d</v>
      </c>
      <c r="C1198" s="14">
        <f t="shared" si="406"/>
        <v>1000</v>
      </c>
      <c r="D1198" s="58">
        <f t="shared" si="421"/>
        <v>46339</v>
      </c>
      <c r="E1198" s="56">
        <f ca="1">IF(D1198&lt;$B$1,VLOOKUP(D1198,[1]DI!$A$4:$B$15000,2,FALSE),0)</f>
        <v>0</v>
      </c>
      <c r="F1198" s="14">
        <f t="shared" ca="1" si="407"/>
        <v>1</v>
      </c>
      <c r="G1198" s="85">
        <f t="shared" ca="1" si="408"/>
        <v>1.4560015972313201</v>
      </c>
      <c r="H1198" s="85">
        <f t="shared" ca="1" si="409"/>
        <v>1.4560015972313201</v>
      </c>
      <c r="I1198" s="14">
        <f t="shared" ca="1" si="410"/>
        <v>1</v>
      </c>
      <c r="J1198" s="13">
        <f t="shared" si="422"/>
        <v>2.75E-2</v>
      </c>
      <c r="K1198" s="29">
        <f t="shared" si="411"/>
        <v>46318</v>
      </c>
      <c r="L1198" s="2">
        <f t="shared" si="412"/>
        <v>17</v>
      </c>
      <c r="M1198" s="17">
        <f t="shared" si="413"/>
        <v>17</v>
      </c>
      <c r="N1198" s="12">
        <f t="shared" si="414"/>
        <v>1.0018317839999999</v>
      </c>
      <c r="O1198" s="12">
        <f t="shared" ca="1" si="415"/>
        <v>1.0018317839999999</v>
      </c>
      <c r="P1198" s="17">
        <f t="shared" si="416"/>
        <v>0</v>
      </c>
      <c r="Q1198" s="14">
        <f t="shared" ca="1" si="417"/>
        <v>1.8317839899999999</v>
      </c>
      <c r="R1198" s="20">
        <f t="shared" si="420"/>
        <v>0</v>
      </c>
      <c r="S1198" s="14">
        <f t="shared" si="424"/>
        <v>0</v>
      </c>
      <c r="T1198" s="4" t="str">
        <f t="shared" si="418"/>
        <v>J=</v>
      </c>
      <c r="U1198" s="29">
        <f t="shared" si="419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2">
        <f t="shared" si="423"/>
        <v>46345</v>
      </c>
      <c r="B1199" s="83" t="str">
        <f t="shared" ca="1" si="405"/>
        <v>n.d</v>
      </c>
      <c r="C1199" s="14">
        <f t="shared" si="406"/>
        <v>1000</v>
      </c>
      <c r="D1199" s="58">
        <f t="shared" si="421"/>
        <v>46342</v>
      </c>
      <c r="E1199" s="56">
        <f ca="1">IF(D1199&lt;$B$1,VLOOKUP(D1199,[1]DI!$A$4:$B$15000,2,FALSE),0)</f>
        <v>0</v>
      </c>
      <c r="F1199" s="14">
        <f t="shared" ca="1" si="407"/>
        <v>1</v>
      </c>
      <c r="G1199" s="85">
        <f t="shared" ca="1" si="408"/>
        <v>1.4560015972313201</v>
      </c>
      <c r="H1199" s="85">
        <f t="shared" ca="1" si="409"/>
        <v>1.4560015972313201</v>
      </c>
      <c r="I1199" s="14">
        <f t="shared" ca="1" si="410"/>
        <v>1</v>
      </c>
      <c r="J1199" s="13">
        <f t="shared" si="422"/>
        <v>2.75E-2</v>
      </c>
      <c r="K1199" s="29">
        <f t="shared" si="411"/>
        <v>46318</v>
      </c>
      <c r="L1199" s="2">
        <f t="shared" si="412"/>
        <v>18</v>
      </c>
      <c r="M1199" s="17">
        <f t="shared" si="413"/>
        <v>18</v>
      </c>
      <c r="N1199" s="12">
        <f t="shared" si="414"/>
        <v>1.0019396410000001</v>
      </c>
      <c r="O1199" s="12">
        <f t="shared" ca="1" si="415"/>
        <v>1.0019396410000001</v>
      </c>
      <c r="P1199" s="17">
        <f t="shared" si="416"/>
        <v>0</v>
      </c>
      <c r="Q1199" s="14">
        <f t="shared" ca="1" si="417"/>
        <v>1.9396409999999999</v>
      </c>
      <c r="R1199" s="20">
        <f t="shared" si="420"/>
        <v>0</v>
      </c>
      <c r="S1199" s="14">
        <f t="shared" si="424"/>
        <v>0</v>
      </c>
      <c r="T1199" s="4" t="str">
        <f t="shared" si="418"/>
        <v>J=</v>
      </c>
      <c r="U1199" s="29">
        <f t="shared" si="419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2">
        <f t="shared" si="423"/>
        <v>46349</v>
      </c>
      <c r="B1200" s="83" t="str">
        <f t="shared" ca="1" si="405"/>
        <v>n.d</v>
      </c>
      <c r="C1200" s="14">
        <f t="shared" si="406"/>
        <v>1000</v>
      </c>
      <c r="D1200" s="58">
        <f t="shared" si="421"/>
        <v>46343</v>
      </c>
      <c r="E1200" s="56">
        <f ca="1">IF(D1200&lt;$B$1,VLOOKUP(D1200,[1]DI!$A$4:$B$15000,2,FALSE),0)</f>
        <v>0</v>
      </c>
      <c r="F1200" s="14">
        <f t="shared" ca="1" si="407"/>
        <v>1</v>
      </c>
      <c r="G1200" s="85">
        <f t="shared" ca="1" si="408"/>
        <v>1.4560015972313201</v>
      </c>
      <c r="H1200" s="85">
        <f t="shared" ca="1" si="409"/>
        <v>1.4560015972313201</v>
      </c>
      <c r="I1200" s="14">
        <f t="shared" ca="1" si="410"/>
        <v>1</v>
      </c>
      <c r="J1200" s="13">
        <f t="shared" si="422"/>
        <v>2.75E-2</v>
      </c>
      <c r="K1200" s="29">
        <f t="shared" si="411"/>
        <v>46318</v>
      </c>
      <c r="L1200" s="2">
        <f t="shared" si="412"/>
        <v>19</v>
      </c>
      <c r="M1200" s="17">
        <f t="shared" si="413"/>
        <v>19</v>
      </c>
      <c r="N1200" s="12">
        <f t="shared" si="414"/>
        <v>1.0020475090000001</v>
      </c>
      <c r="O1200" s="12">
        <f t="shared" ca="1" si="415"/>
        <v>1.0020475090000001</v>
      </c>
      <c r="P1200" s="17">
        <f t="shared" si="416"/>
        <v>57</v>
      </c>
      <c r="Q1200" s="14">
        <f t="shared" ca="1" si="417"/>
        <v>2.0475089999999998</v>
      </c>
      <c r="R1200" s="20">
        <f t="shared" si="420"/>
        <v>0</v>
      </c>
      <c r="S1200" s="14">
        <f t="shared" si="424"/>
        <v>0</v>
      </c>
      <c r="T1200" s="4" t="str">
        <f t="shared" si="418"/>
        <v>J=</v>
      </c>
      <c r="U1200" s="29">
        <f t="shared" si="419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2">
        <f t="shared" si="423"/>
        <v>46350</v>
      </c>
      <c r="B1201" s="83" t="str">
        <f t="shared" ca="1" si="405"/>
        <v>n.d</v>
      </c>
      <c r="C1201" s="14">
        <f t="shared" si="406"/>
        <v>1000</v>
      </c>
      <c r="D1201" s="58">
        <f t="shared" si="421"/>
        <v>46344</v>
      </c>
      <c r="E1201" s="56">
        <f ca="1">IF(D1201&lt;$B$1,VLOOKUP(D1201,[1]DI!$A$4:$B$15000,2,FALSE),0)</f>
        <v>0</v>
      </c>
      <c r="F1201" s="14">
        <f t="shared" ca="1" si="407"/>
        <v>1</v>
      </c>
      <c r="G1201" s="85">
        <f t="shared" ca="1" si="408"/>
        <v>1.4560015972313201</v>
      </c>
      <c r="H1201" s="85">
        <f t="shared" ca="1" si="409"/>
        <v>1.4560015972313201</v>
      </c>
      <c r="I1201" s="14">
        <f t="shared" ca="1" si="410"/>
        <v>1</v>
      </c>
      <c r="J1201" s="13">
        <f t="shared" si="422"/>
        <v>2.75E-2</v>
      </c>
      <c r="K1201" s="29">
        <f t="shared" si="411"/>
        <v>46349</v>
      </c>
      <c r="L1201" s="2">
        <f t="shared" si="412"/>
        <v>1</v>
      </c>
      <c r="M1201" s="17">
        <f t="shared" si="413"/>
        <v>1</v>
      </c>
      <c r="N1201" s="12">
        <f t="shared" si="414"/>
        <v>1.000107659</v>
      </c>
      <c r="O1201" s="12">
        <f t="shared" ca="1" si="415"/>
        <v>1.000107659</v>
      </c>
      <c r="P1201" s="17">
        <f t="shared" si="416"/>
        <v>0</v>
      </c>
      <c r="Q1201" s="14">
        <f t="shared" ca="1" si="417"/>
        <v>0.10765899</v>
      </c>
      <c r="R1201" s="20">
        <f t="shared" si="420"/>
        <v>0</v>
      </c>
      <c r="S1201" s="14">
        <f t="shared" si="424"/>
        <v>0</v>
      </c>
      <c r="T1201" s="4" t="str">
        <f t="shared" si="418"/>
        <v>J=</v>
      </c>
      <c r="U1201" s="29">
        <f t="shared" si="419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2">
        <f t="shared" si="423"/>
        <v>46351</v>
      </c>
      <c r="B1202" s="83" t="str">
        <f t="shared" ca="1" si="405"/>
        <v>n.d</v>
      </c>
      <c r="C1202" s="14">
        <f t="shared" si="406"/>
        <v>1000</v>
      </c>
      <c r="D1202" s="58">
        <f t="shared" si="421"/>
        <v>46345</v>
      </c>
      <c r="E1202" s="56">
        <f ca="1">IF(D1202&lt;$B$1,VLOOKUP(D1202,[1]DI!$A$4:$B$15000,2,FALSE),0)</f>
        <v>0</v>
      </c>
      <c r="F1202" s="14">
        <f t="shared" ca="1" si="407"/>
        <v>1</v>
      </c>
      <c r="G1202" s="85">
        <f t="shared" ca="1" si="408"/>
        <v>1.4560015972313201</v>
      </c>
      <c r="H1202" s="85">
        <f t="shared" ca="1" si="409"/>
        <v>1.4560015972313201</v>
      </c>
      <c r="I1202" s="14">
        <f t="shared" ca="1" si="410"/>
        <v>1</v>
      </c>
      <c r="J1202" s="13">
        <f t="shared" si="422"/>
        <v>2.75E-2</v>
      </c>
      <c r="K1202" s="29">
        <f t="shared" si="411"/>
        <v>46349</v>
      </c>
      <c r="L1202" s="2">
        <f t="shared" si="412"/>
        <v>2</v>
      </c>
      <c r="M1202" s="17">
        <f t="shared" si="413"/>
        <v>2</v>
      </c>
      <c r="N1202" s="12">
        <f t="shared" si="414"/>
        <v>1.0002153300000001</v>
      </c>
      <c r="O1202" s="12">
        <f t="shared" ca="1" si="415"/>
        <v>1.0002153300000001</v>
      </c>
      <c r="P1202" s="17">
        <f t="shared" si="416"/>
        <v>0</v>
      </c>
      <c r="Q1202" s="14">
        <f t="shared" ca="1" si="417"/>
        <v>0.21532999999999999</v>
      </c>
      <c r="R1202" s="20">
        <f t="shared" si="420"/>
        <v>0</v>
      </c>
      <c r="S1202" s="14">
        <f t="shared" si="424"/>
        <v>0</v>
      </c>
      <c r="T1202" s="4" t="str">
        <f t="shared" si="418"/>
        <v>J=</v>
      </c>
      <c r="U1202" s="29">
        <f t="shared" si="419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2">
        <f t="shared" si="423"/>
        <v>46352</v>
      </c>
      <c r="B1203" s="83" t="str">
        <f t="shared" ca="1" si="405"/>
        <v>n.d</v>
      </c>
      <c r="C1203" s="14">
        <f t="shared" si="406"/>
        <v>1000</v>
      </c>
      <c r="D1203" s="58">
        <f t="shared" si="421"/>
        <v>46349</v>
      </c>
      <c r="E1203" s="56">
        <f ca="1">IF(D1203&lt;$B$1,VLOOKUP(D1203,[1]DI!$A$4:$B$15000,2,FALSE),0)</f>
        <v>0</v>
      </c>
      <c r="F1203" s="14">
        <f t="shared" ca="1" si="407"/>
        <v>1</v>
      </c>
      <c r="G1203" s="85">
        <f t="shared" ca="1" si="408"/>
        <v>1.4560015972313201</v>
      </c>
      <c r="H1203" s="85">
        <f t="shared" ca="1" si="409"/>
        <v>1.4560015972313201</v>
      </c>
      <c r="I1203" s="14">
        <f t="shared" ca="1" si="410"/>
        <v>1</v>
      </c>
      <c r="J1203" s="13">
        <f t="shared" si="422"/>
        <v>2.75E-2</v>
      </c>
      <c r="K1203" s="29">
        <f t="shared" si="411"/>
        <v>46349</v>
      </c>
      <c r="L1203" s="2">
        <f t="shared" si="412"/>
        <v>3</v>
      </c>
      <c r="M1203" s="17">
        <f t="shared" si="413"/>
        <v>3</v>
      </c>
      <c r="N1203" s="12">
        <f t="shared" si="414"/>
        <v>1.000323012</v>
      </c>
      <c r="O1203" s="12">
        <f t="shared" ca="1" si="415"/>
        <v>1.000323012</v>
      </c>
      <c r="P1203" s="17">
        <f t="shared" si="416"/>
        <v>0</v>
      </c>
      <c r="Q1203" s="14">
        <f t="shared" ca="1" si="417"/>
        <v>0.32301199000000003</v>
      </c>
      <c r="R1203" s="20">
        <f t="shared" si="420"/>
        <v>0</v>
      </c>
      <c r="S1203" s="14">
        <f t="shared" si="424"/>
        <v>0</v>
      </c>
      <c r="T1203" s="4" t="str">
        <f t="shared" si="418"/>
        <v>J=</v>
      </c>
      <c r="U1203" s="29">
        <f t="shared" si="419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2">
        <f t="shared" si="423"/>
        <v>46353</v>
      </c>
      <c r="B1204" s="83" t="str">
        <f t="shared" ca="1" si="405"/>
        <v>n.d</v>
      </c>
      <c r="C1204" s="14">
        <f t="shared" si="406"/>
        <v>1000</v>
      </c>
      <c r="D1204" s="58">
        <f t="shared" si="421"/>
        <v>46350</v>
      </c>
      <c r="E1204" s="56">
        <f ca="1">IF(D1204&lt;$B$1,VLOOKUP(D1204,[1]DI!$A$4:$B$15000,2,FALSE),0)</f>
        <v>0</v>
      </c>
      <c r="F1204" s="14">
        <f t="shared" ca="1" si="407"/>
        <v>1</v>
      </c>
      <c r="G1204" s="85">
        <f t="shared" ca="1" si="408"/>
        <v>1.4560015972313201</v>
      </c>
      <c r="H1204" s="85">
        <f t="shared" ca="1" si="409"/>
        <v>1.4560015972313201</v>
      </c>
      <c r="I1204" s="14">
        <f t="shared" ca="1" si="410"/>
        <v>1</v>
      </c>
      <c r="J1204" s="13">
        <f t="shared" si="422"/>
        <v>2.75E-2</v>
      </c>
      <c r="K1204" s="29">
        <f t="shared" si="411"/>
        <v>46349</v>
      </c>
      <c r="L1204" s="2">
        <f t="shared" si="412"/>
        <v>4</v>
      </c>
      <c r="M1204" s="17">
        <f t="shared" si="413"/>
        <v>4</v>
      </c>
      <c r="N1204" s="12">
        <f t="shared" si="414"/>
        <v>1.0004307059999999</v>
      </c>
      <c r="O1204" s="12">
        <f t="shared" ca="1" si="415"/>
        <v>1.0004307059999999</v>
      </c>
      <c r="P1204" s="17">
        <f t="shared" si="416"/>
        <v>0</v>
      </c>
      <c r="Q1204" s="14">
        <f t="shared" ca="1" si="417"/>
        <v>0.43070598999999998</v>
      </c>
      <c r="R1204" s="20">
        <f t="shared" si="420"/>
        <v>0</v>
      </c>
      <c r="S1204" s="14">
        <f t="shared" si="424"/>
        <v>0</v>
      </c>
      <c r="T1204" s="4" t="str">
        <f t="shared" si="418"/>
        <v>J=</v>
      </c>
      <c r="U1204" s="29">
        <f t="shared" si="419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2">
        <f t="shared" si="423"/>
        <v>46356</v>
      </c>
      <c r="B1205" s="83" t="str">
        <f t="shared" ref="B1205:B1268" ca="1" si="425">IF(A1205&lt;=TODAY(),C1205+Q1205,IF(AND(A1205&gt;TODAY(),A1205&lt;=$B$1),IF(VLOOKUP(TODAY(),$A$10:$E$5000,4,FALSE)=0,"n.d",C1205+Q1205),"n.d"))</f>
        <v>n.d</v>
      </c>
      <c r="C1205" s="14">
        <f t="shared" ref="C1205:C1268" si="426">(C1204-S1204)</f>
        <v>1000</v>
      </c>
      <c r="D1205" s="58">
        <f t="shared" si="421"/>
        <v>46351</v>
      </c>
      <c r="E1205" s="56">
        <f ca="1">IF(D1205&lt;$B$1,VLOOKUP(D1205,[1]DI!$A$4:$B$15000,2,FALSE),0)</f>
        <v>0</v>
      </c>
      <c r="F1205" s="14">
        <f t="shared" ref="F1205:F1268" ca="1" si="427">ROUND(1+ROUND(((1+E1205)^(1/252))-1,8),16)</f>
        <v>1</v>
      </c>
      <c r="G1205" s="85">
        <f t="shared" ref="G1205:G1268" ca="1" si="428">ROUND(F1204*G1204,16)</f>
        <v>1.4560015972313201</v>
      </c>
      <c r="H1205" s="85">
        <f t="shared" ref="H1205:H1268" ca="1" si="429">IF(P1204&gt;0,G1204,H1204)</f>
        <v>1.4560015972313201</v>
      </c>
      <c r="I1205" s="14">
        <f t="shared" ref="I1205:I1268" ca="1" si="430">ROUND(G1205/H1205,8)</f>
        <v>1</v>
      </c>
      <c r="J1205" s="13">
        <f t="shared" si="422"/>
        <v>2.75E-2</v>
      </c>
      <c r="K1205" s="29">
        <f t="shared" ref="K1205:K1268" si="431">IF(P1204&gt;0,VLOOKUP(P1204,X$12:AH$150,2),K1204)</f>
        <v>46349</v>
      </c>
      <c r="L1205" s="2">
        <f t="shared" ref="L1205:L1268" si="432">IF(A1205&gt;K1205,IF(NETWORKDAYS(K1205,A1205,$X$160:$X$544)-1=0,1,NETWORKDAYS(K1205,A1205,$X$160:$X$544)-1),0)</f>
        <v>5</v>
      </c>
      <c r="M1205" s="17">
        <f t="shared" ref="M1205:M1268" si="433">IF(AND(L1205=1,L1204=1),1,IF(L1205&gt;0,IF(L1205=L1204,L1205+1,L1205),0))</f>
        <v>5</v>
      </c>
      <c r="N1205" s="12">
        <f t="shared" ref="N1205:N1268" si="434">ROUND((J1205+1)^(M1205/252),9)</f>
        <v>1.000538412</v>
      </c>
      <c r="O1205" s="12">
        <f t="shared" ref="O1205:O1268" ca="1" si="435">ROUND(I1205*N1205,9)</f>
        <v>1.000538412</v>
      </c>
      <c r="P1205" s="17">
        <f t="shared" ref="P1205:P1268" si="436">IF(VLOOKUP(A1205,Y$12:AF$150,8)=VLOOKUP(A1204,Y$12:AF$150,8),0,VLOOKUP(A1205,Y$12:AF$150,8))</f>
        <v>0</v>
      </c>
      <c r="Q1205" s="14">
        <f t="shared" ref="Q1205:Q1268" ca="1" si="437">TRUNC(((O1205-1)*C1205),8)</f>
        <v>0.538412</v>
      </c>
      <c r="R1205" s="20">
        <f t="shared" si="420"/>
        <v>0</v>
      </c>
      <c r="S1205" s="14">
        <f t="shared" si="424"/>
        <v>0</v>
      </c>
      <c r="T1205" s="4" t="str">
        <f t="shared" ref="T1205:T1268" si="438">IF(P1204&gt;0,VLOOKUP(P1204,X$12:AH$150,10),T1204)</f>
        <v>J=</v>
      </c>
      <c r="U1205" s="29">
        <f t="shared" ref="U1205:U1268" si="439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2">
        <f t="shared" si="423"/>
        <v>46357</v>
      </c>
      <c r="B1206" s="83" t="str">
        <f t="shared" ca="1" si="425"/>
        <v>n.d</v>
      </c>
      <c r="C1206" s="14">
        <f t="shared" si="426"/>
        <v>1000</v>
      </c>
      <c r="D1206" s="58">
        <f t="shared" si="421"/>
        <v>46352</v>
      </c>
      <c r="E1206" s="56">
        <f ca="1">IF(D1206&lt;$B$1,VLOOKUP(D1206,[1]DI!$A$4:$B$15000,2,FALSE),0)</f>
        <v>0</v>
      </c>
      <c r="F1206" s="14">
        <f t="shared" ca="1" si="427"/>
        <v>1</v>
      </c>
      <c r="G1206" s="85">
        <f t="shared" ca="1" si="428"/>
        <v>1.4560015972313201</v>
      </c>
      <c r="H1206" s="85">
        <f t="shared" ca="1" si="429"/>
        <v>1.4560015972313201</v>
      </c>
      <c r="I1206" s="14">
        <f t="shared" ca="1" si="430"/>
        <v>1</v>
      </c>
      <c r="J1206" s="13">
        <f t="shared" si="422"/>
        <v>2.75E-2</v>
      </c>
      <c r="K1206" s="29">
        <f t="shared" si="431"/>
        <v>46349</v>
      </c>
      <c r="L1206" s="2">
        <f t="shared" si="432"/>
        <v>6</v>
      </c>
      <c r="M1206" s="17">
        <f t="shared" si="433"/>
        <v>6</v>
      </c>
      <c r="N1206" s="12">
        <f t="shared" si="434"/>
        <v>1.0006461289999999</v>
      </c>
      <c r="O1206" s="12">
        <f t="shared" ca="1" si="435"/>
        <v>1.0006461289999999</v>
      </c>
      <c r="P1206" s="17">
        <f t="shared" si="436"/>
        <v>0</v>
      </c>
      <c r="Q1206" s="14">
        <f t="shared" ca="1" si="437"/>
        <v>0.64612899000000001</v>
      </c>
      <c r="R1206" s="20">
        <f t="shared" si="420"/>
        <v>0</v>
      </c>
      <c r="S1206" s="14">
        <f t="shared" si="424"/>
        <v>0</v>
      </c>
      <c r="T1206" s="4" t="str">
        <f t="shared" si="438"/>
        <v>J=</v>
      </c>
      <c r="U1206" s="29">
        <f t="shared" si="439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2">
        <f t="shared" si="423"/>
        <v>46358</v>
      </c>
      <c r="B1207" s="83" t="str">
        <f t="shared" ca="1" si="425"/>
        <v>n.d</v>
      </c>
      <c r="C1207" s="14">
        <f t="shared" si="426"/>
        <v>1000</v>
      </c>
      <c r="D1207" s="58">
        <f t="shared" si="421"/>
        <v>46353</v>
      </c>
      <c r="E1207" s="56">
        <f ca="1">IF(D1207&lt;$B$1,VLOOKUP(D1207,[1]DI!$A$4:$B$15000,2,FALSE),0)</f>
        <v>0</v>
      </c>
      <c r="F1207" s="14">
        <f t="shared" ca="1" si="427"/>
        <v>1</v>
      </c>
      <c r="G1207" s="85">
        <f t="shared" ca="1" si="428"/>
        <v>1.4560015972313201</v>
      </c>
      <c r="H1207" s="85">
        <f t="shared" ca="1" si="429"/>
        <v>1.4560015972313201</v>
      </c>
      <c r="I1207" s="14">
        <f t="shared" ca="1" si="430"/>
        <v>1</v>
      </c>
      <c r="J1207" s="13">
        <f t="shared" si="422"/>
        <v>2.75E-2</v>
      </c>
      <c r="K1207" s="29">
        <f t="shared" si="431"/>
        <v>46349</v>
      </c>
      <c r="L1207" s="2">
        <f t="shared" si="432"/>
        <v>7</v>
      </c>
      <c r="M1207" s="17">
        <f t="shared" si="433"/>
        <v>7</v>
      </c>
      <c r="N1207" s="12">
        <f t="shared" si="434"/>
        <v>1.0007538579999999</v>
      </c>
      <c r="O1207" s="12">
        <f t="shared" ca="1" si="435"/>
        <v>1.0007538579999999</v>
      </c>
      <c r="P1207" s="17">
        <f t="shared" si="436"/>
        <v>0</v>
      </c>
      <c r="Q1207" s="14">
        <f t="shared" ca="1" si="437"/>
        <v>0.75385798999999998</v>
      </c>
      <c r="R1207" s="20">
        <f t="shared" si="420"/>
        <v>0</v>
      </c>
      <c r="S1207" s="14">
        <f t="shared" si="424"/>
        <v>0</v>
      </c>
      <c r="T1207" s="4" t="str">
        <f t="shared" si="438"/>
        <v>J=</v>
      </c>
      <c r="U1207" s="29">
        <f t="shared" si="439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2">
        <f t="shared" si="423"/>
        <v>46359</v>
      </c>
      <c r="B1208" s="83" t="str">
        <f t="shared" ca="1" si="425"/>
        <v>n.d</v>
      </c>
      <c r="C1208" s="14">
        <f t="shared" si="426"/>
        <v>1000</v>
      </c>
      <c r="D1208" s="58">
        <f t="shared" si="421"/>
        <v>46356</v>
      </c>
      <c r="E1208" s="56">
        <f ca="1">IF(D1208&lt;$B$1,VLOOKUP(D1208,[1]DI!$A$4:$B$15000,2,FALSE),0)</f>
        <v>0</v>
      </c>
      <c r="F1208" s="14">
        <f t="shared" ca="1" si="427"/>
        <v>1</v>
      </c>
      <c r="G1208" s="85">
        <f t="shared" ca="1" si="428"/>
        <v>1.4560015972313201</v>
      </c>
      <c r="H1208" s="85">
        <f t="shared" ca="1" si="429"/>
        <v>1.4560015972313201</v>
      </c>
      <c r="I1208" s="14">
        <f t="shared" ca="1" si="430"/>
        <v>1</v>
      </c>
      <c r="J1208" s="13">
        <f t="shared" si="422"/>
        <v>2.75E-2</v>
      </c>
      <c r="K1208" s="29">
        <f t="shared" si="431"/>
        <v>46349</v>
      </c>
      <c r="L1208" s="2">
        <f t="shared" si="432"/>
        <v>8</v>
      </c>
      <c r="M1208" s="17">
        <f t="shared" si="433"/>
        <v>8</v>
      </c>
      <c r="N1208" s="12">
        <f t="shared" si="434"/>
        <v>1.000861598</v>
      </c>
      <c r="O1208" s="12">
        <f t="shared" ca="1" si="435"/>
        <v>1.000861598</v>
      </c>
      <c r="P1208" s="17">
        <f t="shared" si="436"/>
        <v>0</v>
      </c>
      <c r="Q1208" s="14">
        <f t="shared" ca="1" si="437"/>
        <v>0.86159799000000004</v>
      </c>
      <c r="R1208" s="20">
        <f t="shared" si="420"/>
        <v>0</v>
      </c>
      <c r="S1208" s="14">
        <f t="shared" si="424"/>
        <v>0</v>
      </c>
      <c r="T1208" s="4" t="str">
        <f t="shared" si="438"/>
        <v>J=</v>
      </c>
      <c r="U1208" s="29">
        <f t="shared" si="439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2">
        <f t="shared" si="423"/>
        <v>46360</v>
      </c>
      <c r="B1209" s="83" t="str">
        <f t="shared" ca="1" si="425"/>
        <v>n.d</v>
      </c>
      <c r="C1209" s="14">
        <f t="shared" si="426"/>
        <v>1000</v>
      </c>
      <c r="D1209" s="58">
        <f t="shared" si="421"/>
        <v>46357</v>
      </c>
      <c r="E1209" s="56">
        <f ca="1">IF(D1209&lt;$B$1,VLOOKUP(D1209,[1]DI!$A$4:$B$15000,2,FALSE),0)</f>
        <v>0</v>
      </c>
      <c r="F1209" s="14">
        <f t="shared" ca="1" si="427"/>
        <v>1</v>
      </c>
      <c r="G1209" s="85">
        <f t="shared" ca="1" si="428"/>
        <v>1.4560015972313201</v>
      </c>
      <c r="H1209" s="85">
        <f t="shared" ca="1" si="429"/>
        <v>1.4560015972313201</v>
      </c>
      <c r="I1209" s="14">
        <f t="shared" ca="1" si="430"/>
        <v>1</v>
      </c>
      <c r="J1209" s="13">
        <f t="shared" si="422"/>
        <v>2.75E-2</v>
      </c>
      <c r="K1209" s="29">
        <f t="shared" si="431"/>
        <v>46349</v>
      </c>
      <c r="L1209" s="2">
        <f t="shared" si="432"/>
        <v>9</v>
      </c>
      <c r="M1209" s="17">
        <f t="shared" si="433"/>
        <v>9</v>
      </c>
      <c r="N1209" s="12">
        <f t="shared" si="434"/>
        <v>1.0009693500000001</v>
      </c>
      <c r="O1209" s="12">
        <f t="shared" ca="1" si="435"/>
        <v>1.0009693500000001</v>
      </c>
      <c r="P1209" s="17">
        <f t="shared" si="436"/>
        <v>0</v>
      </c>
      <c r="Q1209" s="14">
        <f t="shared" ca="1" si="437"/>
        <v>0.96935000000000004</v>
      </c>
      <c r="R1209" s="20">
        <f t="shared" si="420"/>
        <v>0</v>
      </c>
      <c r="S1209" s="14">
        <f t="shared" si="424"/>
        <v>0</v>
      </c>
      <c r="T1209" s="4" t="str">
        <f t="shared" si="438"/>
        <v>J=</v>
      </c>
      <c r="U1209" s="29">
        <f t="shared" si="439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2">
        <f t="shared" si="423"/>
        <v>46363</v>
      </c>
      <c r="B1210" s="83" t="str">
        <f t="shared" ca="1" si="425"/>
        <v>n.d</v>
      </c>
      <c r="C1210" s="14">
        <f t="shared" si="426"/>
        <v>1000</v>
      </c>
      <c r="D1210" s="58">
        <f t="shared" si="421"/>
        <v>46358</v>
      </c>
      <c r="E1210" s="56">
        <f ca="1">IF(D1210&lt;$B$1,VLOOKUP(D1210,[1]DI!$A$4:$B$15000,2,FALSE),0)</f>
        <v>0</v>
      </c>
      <c r="F1210" s="14">
        <f t="shared" ca="1" si="427"/>
        <v>1</v>
      </c>
      <c r="G1210" s="85">
        <f t="shared" ca="1" si="428"/>
        <v>1.4560015972313201</v>
      </c>
      <c r="H1210" s="85">
        <f t="shared" ca="1" si="429"/>
        <v>1.4560015972313201</v>
      </c>
      <c r="I1210" s="14">
        <f t="shared" ca="1" si="430"/>
        <v>1</v>
      </c>
      <c r="J1210" s="13">
        <f t="shared" si="422"/>
        <v>2.75E-2</v>
      </c>
      <c r="K1210" s="29">
        <f t="shared" si="431"/>
        <v>46349</v>
      </c>
      <c r="L1210" s="2">
        <f t="shared" si="432"/>
        <v>10</v>
      </c>
      <c r="M1210" s="17">
        <f t="shared" si="433"/>
        <v>10</v>
      </c>
      <c r="N1210" s="12">
        <f t="shared" si="434"/>
        <v>1.0010771140000001</v>
      </c>
      <c r="O1210" s="12">
        <f t="shared" ca="1" si="435"/>
        <v>1.0010771140000001</v>
      </c>
      <c r="P1210" s="17">
        <f t="shared" si="436"/>
        <v>0</v>
      </c>
      <c r="Q1210" s="14">
        <f t="shared" ca="1" si="437"/>
        <v>1.0771139999999999</v>
      </c>
      <c r="R1210" s="20">
        <f t="shared" si="420"/>
        <v>0</v>
      </c>
      <c r="S1210" s="14">
        <f t="shared" si="424"/>
        <v>0</v>
      </c>
      <c r="T1210" s="4" t="str">
        <f t="shared" si="438"/>
        <v>J=</v>
      </c>
      <c r="U1210" s="29">
        <f t="shared" si="439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2">
        <f t="shared" si="423"/>
        <v>46364</v>
      </c>
      <c r="B1211" s="83" t="str">
        <f t="shared" ca="1" si="425"/>
        <v>n.d</v>
      </c>
      <c r="C1211" s="14">
        <f t="shared" si="426"/>
        <v>1000</v>
      </c>
      <c r="D1211" s="58">
        <f t="shared" si="421"/>
        <v>46359</v>
      </c>
      <c r="E1211" s="56">
        <f ca="1">IF(D1211&lt;$B$1,VLOOKUP(D1211,[1]DI!$A$4:$B$15000,2,FALSE),0)</f>
        <v>0</v>
      </c>
      <c r="F1211" s="14">
        <f t="shared" ca="1" si="427"/>
        <v>1</v>
      </c>
      <c r="G1211" s="85">
        <f t="shared" ca="1" si="428"/>
        <v>1.4560015972313201</v>
      </c>
      <c r="H1211" s="85">
        <f t="shared" ca="1" si="429"/>
        <v>1.4560015972313201</v>
      </c>
      <c r="I1211" s="14">
        <f t="shared" ca="1" si="430"/>
        <v>1</v>
      </c>
      <c r="J1211" s="13">
        <f t="shared" si="422"/>
        <v>2.75E-2</v>
      </c>
      <c r="K1211" s="29">
        <f t="shared" si="431"/>
        <v>46349</v>
      </c>
      <c r="L1211" s="2">
        <f t="shared" si="432"/>
        <v>11</v>
      </c>
      <c r="M1211" s="17">
        <f t="shared" si="433"/>
        <v>11</v>
      </c>
      <c r="N1211" s="12">
        <f t="shared" si="434"/>
        <v>1.0011848889999999</v>
      </c>
      <c r="O1211" s="12">
        <f t="shared" ca="1" si="435"/>
        <v>1.0011848889999999</v>
      </c>
      <c r="P1211" s="17">
        <f t="shared" si="436"/>
        <v>0</v>
      </c>
      <c r="Q1211" s="14">
        <f t="shared" ca="1" si="437"/>
        <v>1.1848889899999999</v>
      </c>
      <c r="R1211" s="20">
        <f t="shared" si="420"/>
        <v>0</v>
      </c>
      <c r="S1211" s="14">
        <f t="shared" si="424"/>
        <v>0</v>
      </c>
      <c r="T1211" s="4" t="str">
        <f t="shared" si="438"/>
        <v>J=</v>
      </c>
      <c r="U1211" s="29">
        <f t="shared" si="439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2">
        <f t="shared" si="423"/>
        <v>46365</v>
      </c>
      <c r="B1212" s="83" t="str">
        <f t="shared" ca="1" si="425"/>
        <v>n.d</v>
      </c>
      <c r="C1212" s="14">
        <f t="shared" si="426"/>
        <v>1000</v>
      </c>
      <c r="D1212" s="58">
        <f t="shared" si="421"/>
        <v>46360</v>
      </c>
      <c r="E1212" s="56">
        <f ca="1">IF(D1212&lt;$B$1,VLOOKUP(D1212,[1]DI!$A$4:$B$15000,2,FALSE),0)</f>
        <v>0</v>
      </c>
      <c r="F1212" s="14">
        <f t="shared" ca="1" si="427"/>
        <v>1</v>
      </c>
      <c r="G1212" s="85">
        <f t="shared" ca="1" si="428"/>
        <v>1.4560015972313201</v>
      </c>
      <c r="H1212" s="85">
        <f t="shared" ca="1" si="429"/>
        <v>1.4560015972313201</v>
      </c>
      <c r="I1212" s="14">
        <f t="shared" ca="1" si="430"/>
        <v>1</v>
      </c>
      <c r="J1212" s="13">
        <f t="shared" si="422"/>
        <v>2.75E-2</v>
      </c>
      <c r="K1212" s="29">
        <f t="shared" si="431"/>
        <v>46349</v>
      </c>
      <c r="L1212" s="2">
        <f t="shared" si="432"/>
        <v>12</v>
      </c>
      <c r="M1212" s="17">
        <f t="shared" si="433"/>
        <v>12</v>
      </c>
      <c r="N1212" s="12">
        <f t="shared" si="434"/>
        <v>1.001292676</v>
      </c>
      <c r="O1212" s="12">
        <f t="shared" ca="1" si="435"/>
        <v>1.001292676</v>
      </c>
      <c r="P1212" s="17">
        <f t="shared" si="436"/>
        <v>0</v>
      </c>
      <c r="Q1212" s="14">
        <f t="shared" ca="1" si="437"/>
        <v>1.2926759999999999</v>
      </c>
      <c r="R1212" s="20">
        <f t="shared" si="420"/>
        <v>0</v>
      </c>
      <c r="S1212" s="14">
        <f t="shared" si="424"/>
        <v>0</v>
      </c>
      <c r="T1212" s="4" t="str">
        <f t="shared" si="438"/>
        <v>J=</v>
      </c>
      <c r="U1212" s="29">
        <f t="shared" si="439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2">
        <f t="shared" si="423"/>
        <v>46366</v>
      </c>
      <c r="B1213" s="83" t="str">
        <f t="shared" ca="1" si="425"/>
        <v>n.d</v>
      </c>
      <c r="C1213" s="14">
        <f t="shared" si="426"/>
        <v>1000</v>
      </c>
      <c r="D1213" s="58">
        <f t="shared" si="421"/>
        <v>46363</v>
      </c>
      <c r="E1213" s="56">
        <f ca="1">IF(D1213&lt;$B$1,VLOOKUP(D1213,[1]DI!$A$4:$B$15000,2,FALSE),0)</f>
        <v>0</v>
      </c>
      <c r="F1213" s="14">
        <f t="shared" ca="1" si="427"/>
        <v>1</v>
      </c>
      <c r="G1213" s="85">
        <f t="shared" ca="1" si="428"/>
        <v>1.4560015972313201</v>
      </c>
      <c r="H1213" s="85">
        <f t="shared" ca="1" si="429"/>
        <v>1.4560015972313201</v>
      </c>
      <c r="I1213" s="14">
        <f t="shared" ca="1" si="430"/>
        <v>1</v>
      </c>
      <c r="J1213" s="13">
        <f t="shared" si="422"/>
        <v>2.75E-2</v>
      </c>
      <c r="K1213" s="29">
        <f t="shared" si="431"/>
        <v>46349</v>
      </c>
      <c r="L1213" s="2">
        <f t="shared" si="432"/>
        <v>13</v>
      </c>
      <c r="M1213" s="17">
        <f t="shared" si="433"/>
        <v>13</v>
      </c>
      <c r="N1213" s="12">
        <f t="shared" si="434"/>
        <v>1.001400474</v>
      </c>
      <c r="O1213" s="12">
        <f t="shared" ca="1" si="435"/>
        <v>1.001400474</v>
      </c>
      <c r="P1213" s="17">
        <f t="shared" si="436"/>
        <v>0</v>
      </c>
      <c r="Q1213" s="14">
        <f t="shared" ca="1" si="437"/>
        <v>1.4004739900000001</v>
      </c>
      <c r="R1213" s="20">
        <f t="shared" si="420"/>
        <v>0</v>
      </c>
      <c r="S1213" s="14">
        <f t="shared" si="424"/>
        <v>0</v>
      </c>
      <c r="T1213" s="4" t="str">
        <f t="shared" si="438"/>
        <v>J=</v>
      </c>
      <c r="U1213" s="29">
        <f t="shared" si="439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2">
        <f t="shared" si="423"/>
        <v>46367</v>
      </c>
      <c r="B1214" s="83" t="str">
        <f t="shared" ca="1" si="425"/>
        <v>n.d</v>
      </c>
      <c r="C1214" s="14">
        <f t="shared" si="426"/>
        <v>1000</v>
      </c>
      <c r="D1214" s="58">
        <f t="shared" si="421"/>
        <v>46364</v>
      </c>
      <c r="E1214" s="56">
        <f ca="1">IF(D1214&lt;$B$1,VLOOKUP(D1214,[1]DI!$A$4:$B$15000,2,FALSE),0)</f>
        <v>0</v>
      </c>
      <c r="F1214" s="14">
        <f t="shared" ca="1" si="427"/>
        <v>1</v>
      </c>
      <c r="G1214" s="85">
        <f t="shared" ca="1" si="428"/>
        <v>1.4560015972313201</v>
      </c>
      <c r="H1214" s="85">
        <f t="shared" ca="1" si="429"/>
        <v>1.4560015972313201</v>
      </c>
      <c r="I1214" s="14">
        <f t="shared" ca="1" si="430"/>
        <v>1</v>
      </c>
      <c r="J1214" s="13">
        <f t="shared" si="422"/>
        <v>2.75E-2</v>
      </c>
      <c r="K1214" s="29">
        <f t="shared" si="431"/>
        <v>46349</v>
      </c>
      <c r="L1214" s="2">
        <f t="shared" si="432"/>
        <v>14</v>
      </c>
      <c r="M1214" s="17">
        <f t="shared" si="433"/>
        <v>14</v>
      </c>
      <c r="N1214" s="12">
        <f t="shared" si="434"/>
        <v>1.0015082850000001</v>
      </c>
      <c r="O1214" s="12">
        <f t="shared" ca="1" si="435"/>
        <v>1.0015082850000001</v>
      </c>
      <c r="P1214" s="17">
        <f t="shared" si="436"/>
        <v>0</v>
      </c>
      <c r="Q1214" s="14">
        <f t="shared" ca="1" si="437"/>
        <v>1.5082850000000001</v>
      </c>
      <c r="R1214" s="20">
        <f t="shared" si="420"/>
        <v>0</v>
      </c>
      <c r="S1214" s="14">
        <f t="shared" si="424"/>
        <v>0</v>
      </c>
      <c r="T1214" s="4" t="str">
        <f t="shared" si="438"/>
        <v>J=</v>
      </c>
      <c r="U1214" s="29">
        <f t="shared" si="439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2">
        <f t="shared" si="423"/>
        <v>46370</v>
      </c>
      <c r="B1215" s="83" t="str">
        <f t="shared" ca="1" si="425"/>
        <v>n.d</v>
      </c>
      <c r="C1215" s="14">
        <f t="shared" si="426"/>
        <v>1000</v>
      </c>
      <c r="D1215" s="58">
        <f t="shared" si="421"/>
        <v>46365</v>
      </c>
      <c r="E1215" s="56">
        <f ca="1">IF(D1215&lt;$B$1,VLOOKUP(D1215,[1]DI!$A$4:$B$15000,2,FALSE),0)</f>
        <v>0</v>
      </c>
      <c r="F1215" s="14">
        <f t="shared" ca="1" si="427"/>
        <v>1</v>
      </c>
      <c r="G1215" s="85">
        <f t="shared" ca="1" si="428"/>
        <v>1.4560015972313201</v>
      </c>
      <c r="H1215" s="85">
        <f t="shared" ca="1" si="429"/>
        <v>1.4560015972313201</v>
      </c>
      <c r="I1215" s="14">
        <f t="shared" ca="1" si="430"/>
        <v>1</v>
      </c>
      <c r="J1215" s="13">
        <f t="shared" si="422"/>
        <v>2.75E-2</v>
      </c>
      <c r="K1215" s="29">
        <f t="shared" si="431"/>
        <v>46349</v>
      </c>
      <c r="L1215" s="2">
        <f t="shared" si="432"/>
        <v>15</v>
      </c>
      <c r="M1215" s="17">
        <f t="shared" si="433"/>
        <v>15</v>
      </c>
      <c r="N1215" s="12">
        <f t="shared" si="434"/>
        <v>1.001616106</v>
      </c>
      <c r="O1215" s="12">
        <f t="shared" ca="1" si="435"/>
        <v>1.001616106</v>
      </c>
      <c r="P1215" s="17">
        <f t="shared" si="436"/>
        <v>0</v>
      </c>
      <c r="Q1215" s="14">
        <f t="shared" ca="1" si="437"/>
        <v>1.6161059900000001</v>
      </c>
      <c r="R1215" s="20">
        <f t="shared" si="420"/>
        <v>0</v>
      </c>
      <c r="S1215" s="14">
        <f t="shared" si="424"/>
        <v>0</v>
      </c>
      <c r="T1215" s="4" t="str">
        <f t="shared" si="438"/>
        <v>J=</v>
      </c>
      <c r="U1215" s="29">
        <f t="shared" si="439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2">
        <f t="shared" si="423"/>
        <v>46371</v>
      </c>
      <c r="B1216" s="83" t="str">
        <f t="shared" ca="1" si="425"/>
        <v>n.d</v>
      </c>
      <c r="C1216" s="14">
        <f t="shared" si="426"/>
        <v>1000</v>
      </c>
      <c r="D1216" s="58">
        <f t="shared" si="421"/>
        <v>46366</v>
      </c>
      <c r="E1216" s="56">
        <f ca="1">IF(D1216&lt;$B$1,VLOOKUP(D1216,[1]DI!$A$4:$B$15000,2,FALSE),0)</f>
        <v>0</v>
      </c>
      <c r="F1216" s="14">
        <f t="shared" ca="1" si="427"/>
        <v>1</v>
      </c>
      <c r="G1216" s="85">
        <f t="shared" ca="1" si="428"/>
        <v>1.4560015972313201</v>
      </c>
      <c r="H1216" s="85">
        <f t="shared" ca="1" si="429"/>
        <v>1.4560015972313201</v>
      </c>
      <c r="I1216" s="14">
        <f t="shared" ca="1" si="430"/>
        <v>1</v>
      </c>
      <c r="J1216" s="13">
        <f t="shared" si="422"/>
        <v>2.75E-2</v>
      </c>
      <c r="K1216" s="29">
        <f t="shared" si="431"/>
        <v>46349</v>
      </c>
      <c r="L1216" s="2">
        <f t="shared" si="432"/>
        <v>16</v>
      </c>
      <c r="M1216" s="17">
        <f t="shared" si="433"/>
        <v>16</v>
      </c>
      <c r="N1216" s="12">
        <f t="shared" si="434"/>
        <v>1.0017239389999999</v>
      </c>
      <c r="O1216" s="12">
        <f t="shared" ca="1" si="435"/>
        <v>1.0017239389999999</v>
      </c>
      <c r="P1216" s="17">
        <f t="shared" si="436"/>
        <v>0</v>
      </c>
      <c r="Q1216" s="14">
        <f t="shared" ca="1" si="437"/>
        <v>1.7239389899999999</v>
      </c>
      <c r="R1216" s="20">
        <f t="shared" si="420"/>
        <v>0</v>
      </c>
      <c r="S1216" s="14">
        <f t="shared" si="424"/>
        <v>0</v>
      </c>
      <c r="T1216" s="4" t="str">
        <f t="shared" si="438"/>
        <v>J=</v>
      </c>
      <c r="U1216" s="29">
        <f t="shared" si="439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2">
        <f t="shared" si="423"/>
        <v>46372</v>
      </c>
      <c r="B1217" s="83" t="str">
        <f t="shared" ca="1" si="425"/>
        <v>n.d</v>
      </c>
      <c r="C1217" s="14">
        <f t="shared" si="426"/>
        <v>1000</v>
      </c>
      <c r="D1217" s="58">
        <f t="shared" si="421"/>
        <v>46367</v>
      </c>
      <c r="E1217" s="56">
        <f ca="1">IF(D1217&lt;$B$1,VLOOKUP(D1217,[1]DI!$A$4:$B$15000,2,FALSE),0)</f>
        <v>0</v>
      </c>
      <c r="F1217" s="14">
        <f t="shared" ca="1" si="427"/>
        <v>1</v>
      </c>
      <c r="G1217" s="85">
        <f t="shared" ca="1" si="428"/>
        <v>1.4560015972313201</v>
      </c>
      <c r="H1217" s="85">
        <f t="shared" ca="1" si="429"/>
        <v>1.4560015972313201</v>
      </c>
      <c r="I1217" s="14">
        <f t="shared" ca="1" si="430"/>
        <v>1</v>
      </c>
      <c r="J1217" s="13">
        <f t="shared" si="422"/>
        <v>2.75E-2</v>
      </c>
      <c r="K1217" s="29">
        <f t="shared" si="431"/>
        <v>46349</v>
      </c>
      <c r="L1217" s="2">
        <f t="shared" si="432"/>
        <v>17</v>
      </c>
      <c r="M1217" s="17">
        <f t="shared" si="433"/>
        <v>17</v>
      </c>
      <c r="N1217" s="12">
        <f t="shared" si="434"/>
        <v>1.0018317839999999</v>
      </c>
      <c r="O1217" s="12">
        <f t="shared" ca="1" si="435"/>
        <v>1.0018317839999999</v>
      </c>
      <c r="P1217" s="17">
        <f t="shared" si="436"/>
        <v>0</v>
      </c>
      <c r="Q1217" s="14">
        <f t="shared" ca="1" si="437"/>
        <v>1.8317839899999999</v>
      </c>
      <c r="R1217" s="20">
        <f t="shared" si="420"/>
        <v>0</v>
      </c>
      <c r="S1217" s="14">
        <f t="shared" si="424"/>
        <v>0</v>
      </c>
      <c r="T1217" s="4" t="str">
        <f t="shared" si="438"/>
        <v>J=</v>
      </c>
      <c r="U1217" s="29">
        <f t="shared" si="439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2">
        <f t="shared" si="423"/>
        <v>46373</v>
      </c>
      <c r="B1218" s="83" t="str">
        <f t="shared" ca="1" si="425"/>
        <v>n.d</v>
      </c>
      <c r="C1218" s="14">
        <f t="shared" si="426"/>
        <v>1000</v>
      </c>
      <c r="D1218" s="58">
        <f t="shared" si="421"/>
        <v>46370</v>
      </c>
      <c r="E1218" s="56">
        <f ca="1">IF(D1218&lt;$B$1,VLOOKUP(D1218,[1]DI!$A$4:$B$15000,2,FALSE),0)</f>
        <v>0</v>
      </c>
      <c r="F1218" s="14">
        <f t="shared" ca="1" si="427"/>
        <v>1</v>
      </c>
      <c r="G1218" s="85">
        <f t="shared" ca="1" si="428"/>
        <v>1.4560015972313201</v>
      </c>
      <c r="H1218" s="85">
        <f t="shared" ca="1" si="429"/>
        <v>1.4560015972313201</v>
      </c>
      <c r="I1218" s="14">
        <f t="shared" ca="1" si="430"/>
        <v>1</v>
      </c>
      <c r="J1218" s="13">
        <f t="shared" si="422"/>
        <v>2.75E-2</v>
      </c>
      <c r="K1218" s="29">
        <f t="shared" si="431"/>
        <v>46349</v>
      </c>
      <c r="L1218" s="2">
        <f t="shared" si="432"/>
        <v>18</v>
      </c>
      <c r="M1218" s="17">
        <f t="shared" si="433"/>
        <v>18</v>
      </c>
      <c r="N1218" s="12">
        <f t="shared" si="434"/>
        <v>1.0019396410000001</v>
      </c>
      <c r="O1218" s="12">
        <f t="shared" ca="1" si="435"/>
        <v>1.0019396410000001</v>
      </c>
      <c r="P1218" s="17">
        <f t="shared" si="436"/>
        <v>0</v>
      </c>
      <c r="Q1218" s="14">
        <f t="shared" ca="1" si="437"/>
        <v>1.9396409999999999</v>
      </c>
      <c r="R1218" s="20">
        <f t="shared" si="420"/>
        <v>0</v>
      </c>
      <c r="S1218" s="14">
        <f t="shared" si="424"/>
        <v>0</v>
      </c>
      <c r="T1218" s="4" t="str">
        <f t="shared" si="438"/>
        <v>J=</v>
      </c>
      <c r="U1218" s="29">
        <f t="shared" si="439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2">
        <f t="shared" si="423"/>
        <v>46374</v>
      </c>
      <c r="B1219" s="83" t="str">
        <f t="shared" ca="1" si="425"/>
        <v>n.d</v>
      </c>
      <c r="C1219" s="14">
        <f t="shared" si="426"/>
        <v>1000</v>
      </c>
      <c r="D1219" s="58">
        <f t="shared" si="421"/>
        <v>46371</v>
      </c>
      <c r="E1219" s="56">
        <f ca="1">IF(D1219&lt;$B$1,VLOOKUP(D1219,[1]DI!$A$4:$B$15000,2,FALSE),0)</f>
        <v>0</v>
      </c>
      <c r="F1219" s="14">
        <f t="shared" ca="1" si="427"/>
        <v>1</v>
      </c>
      <c r="G1219" s="85">
        <f t="shared" ca="1" si="428"/>
        <v>1.4560015972313201</v>
      </c>
      <c r="H1219" s="85">
        <f t="shared" ca="1" si="429"/>
        <v>1.4560015972313201</v>
      </c>
      <c r="I1219" s="14">
        <f t="shared" ca="1" si="430"/>
        <v>1</v>
      </c>
      <c r="J1219" s="13">
        <f t="shared" si="422"/>
        <v>2.75E-2</v>
      </c>
      <c r="K1219" s="29">
        <f t="shared" si="431"/>
        <v>46349</v>
      </c>
      <c r="L1219" s="2">
        <f t="shared" si="432"/>
        <v>19</v>
      </c>
      <c r="M1219" s="17">
        <f t="shared" si="433"/>
        <v>19</v>
      </c>
      <c r="N1219" s="12">
        <f t="shared" si="434"/>
        <v>1.0020475090000001</v>
      </c>
      <c r="O1219" s="12">
        <f t="shared" ca="1" si="435"/>
        <v>1.0020475090000001</v>
      </c>
      <c r="P1219" s="17">
        <f t="shared" si="436"/>
        <v>0</v>
      </c>
      <c r="Q1219" s="14">
        <f t="shared" ca="1" si="437"/>
        <v>2.0475089999999998</v>
      </c>
      <c r="R1219" s="20">
        <f t="shared" si="420"/>
        <v>0</v>
      </c>
      <c r="S1219" s="14">
        <f t="shared" si="424"/>
        <v>0</v>
      </c>
      <c r="T1219" s="4" t="str">
        <f t="shared" si="438"/>
        <v>J=</v>
      </c>
      <c r="U1219" s="29">
        <f t="shared" si="439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2">
        <f t="shared" si="423"/>
        <v>46377</v>
      </c>
      <c r="B1220" s="83" t="str">
        <f t="shared" ca="1" si="425"/>
        <v>n.d</v>
      </c>
      <c r="C1220" s="14">
        <f t="shared" si="426"/>
        <v>1000</v>
      </c>
      <c r="D1220" s="58">
        <f t="shared" si="421"/>
        <v>46372</v>
      </c>
      <c r="E1220" s="56">
        <f ca="1">IF(D1220&lt;$B$1,VLOOKUP(D1220,[1]DI!$A$4:$B$15000,2,FALSE),0)</f>
        <v>0</v>
      </c>
      <c r="F1220" s="14">
        <f t="shared" ca="1" si="427"/>
        <v>1</v>
      </c>
      <c r="G1220" s="85">
        <f t="shared" ca="1" si="428"/>
        <v>1.4560015972313201</v>
      </c>
      <c r="H1220" s="85">
        <f t="shared" ca="1" si="429"/>
        <v>1.4560015972313201</v>
      </c>
      <c r="I1220" s="14">
        <f t="shared" ca="1" si="430"/>
        <v>1</v>
      </c>
      <c r="J1220" s="13">
        <f t="shared" si="422"/>
        <v>2.75E-2</v>
      </c>
      <c r="K1220" s="29">
        <f t="shared" si="431"/>
        <v>46349</v>
      </c>
      <c r="L1220" s="2">
        <f t="shared" si="432"/>
        <v>20</v>
      </c>
      <c r="M1220" s="17">
        <f t="shared" si="433"/>
        <v>20</v>
      </c>
      <c r="N1220" s="12">
        <f t="shared" si="434"/>
        <v>1.002155388</v>
      </c>
      <c r="O1220" s="12">
        <f t="shared" ca="1" si="435"/>
        <v>1.002155388</v>
      </c>
      <c r="P1220" s="17">
        <f t="shared" si="436"/>
        <v>0</v>
      </c>
      <c r="Q1220" s="14">
        <f t="shared" ca="1" si="437"/>
        <v>2.1553879999999999</v>
      </c>
      <c r="R1220" s="20">
        <f t="shared" si="420"/>
        <v>0</v>
      </c>
      <c r="S1220" s="14">
        <f t="shared" si="424"/>
        <v>0</v>
      </c>
      <c r="T1220" s="4" t="str">
        <f t="shared" si="438"/>
        <v>J=</v>
      </c>
      <c r="U1220" s="29">
        <f t="shared" si="439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2">
        <f t="shared" si="423"/>
        <v>46378</v>
      </c>
      <c r="B1221" s="83" t="str">
        <f t="shared" ca="1" si="425"/>
        <v>n.d</v>
      </c>
      <c r="C1221" s="14">
        <f t="shared" si="426"/>
        <v>1000</v>
      </c>
      <c r="D1221" s="58">
        <f t="shared" si="421"/>
        <v>46373</v>
      </c>
      <c r="E1221" s="56">
        <f ca="1">IF(D1221&lt;$B$1,VLOOKUP(D1221,[1]DI!$A$4:$B$15000,2,FALSE),0)</f>
        <v>0</v>
      </c>
      <c r="F1221" s="14">
        <f t="shared" ca="1" si="427"/>
        <v>1</v>
      </c>
      <c r="G1221" s="85">
        <f t="shared" ca="1" si="428"/>
        <v>1.4560015972313201</v>
      </c>
      <c r="H1221" s="85">
        <f t="shared" ca="1" si="429"/>
        <v>1.4560015972313201</v>
      </c>
      <c r="I1221" s="14">
        <f t="shared" ca="1" si="430"/>
        <v>1</v>
      </c>
      <c r="J1221" s="13">
        <f t="shared" si="422"/>
        <v>2.75E-2</v>
      </c>
      <c r="K1221" s="29">
        <f t="shared" si="431"/>
        <v>46349</v>
      </c>
      <c r="L1221" s="2">
        <f t="shared" si="432"/>
        <v>21</v>
      </c>
      <c r="M1221" s="17">
        <f t="shared" si="433"/>
        <v>21</v>
      </c>
      <c r="N1221" s="12">
        <f t="shared" si="434"/>
        <v>1.00226328</v>
      </c>
      <c r="O1221" s="12">
        <f t="shared" ca="1" si="435"/>
        <v>1.00226328</v>
      </c>
      <c r="P1221" s="17">
        <f t="shared" si="436"/>
        <v>0</v>
      </c>
      <c r="Q1221" s="14">
        <f t="shared" ca="1" si="437"/>
        <v>2.26327999</v>
      </c>
      <c r="R1221" s="20">
        <f t="shared" si="420"/>
        <v>0</v>
      </c>
      <c r="S1221" s="14">
        <f t="shared" si="424"/>
        <v>0</v>
      </c>
      <c r="T1221" s="4" t="str">
        <f t="shared" si="438"/>
        <v>J=</v>
      </c>
      <c r="U1221" s="29">
        <f t="shared" si="439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2">
        <f t="shared" si="423"/>
        <v>46379</v>
      </c>
      <c r="B1222" s="83" t="str">
        <f t="shared" ca="1" si="425"/>
        <v>n.d</v>
      </c>
      <c r="C1222" s="14">
        <f t="shared" si="426"/>
        <v>1000</v>
      </c>
      <c r="D1222" s="58">
        <f t="shared" si="421"/>
        <v>46374</v>
      </c>
      <c r="E1222" s="56">
        <f ca="1">IF(D1222&lt;$B$1,VLOOKUP(D1222,[1]DI!$A$4:$B$15000,2,FALSE),0)</f>
        <v>0</v>
      </c>
      <c r="F1222" s="14">
        <f t="shared" ca="1" si="427"/>
        <v>1</v>
      </c>
      <c r="G1222" s="85">
        <f t="shared" ca="1" si="428"/>
        <v>1.4560015972313201</v>
      </c>
      <c r="H1222" s="85">
        <f t="shared" ca="1" si="429"/>
        <v>1.4560015972313201</v>
      </c>
      <c r="I1222" s="14">
        <f t="shared" ca="1" si="430"/>
        <v>1</v>
      </c>
      <c r="J1222" s="13">
        <f t="shared" si="422"/>
        <v>2.75E-2</v>
      </c>
      <c r="K1222" s="29">
        <f t="shared" si="431"/>
        <v>46349</v>
      </c>
      <c r="L1222" s="2">
        <f t="shared" si="432"/>
        <v>22</v>
      </c>
      <c r="M1222" s="17">
        <f t="shared" si="433"/>
        <v>22</v>
      </c>
      <c r="N1222" s="12">
        <f t="shared" si="434"/>
        <v>1.0023711829999999</v>
      </c>
      <c r="O1222" s="12">
        <f t="shared" ca="1" si="435"/>
        <v>1.0023711829999999</v>
      </c>
      <c r="P1222" s="17">
        <f t="shared" si="436"/>
        <v>58</v>
      </c>
      <c r="Q1222" s="14">
        <f t="shared" ca="1" si="437"/>
        <v>2.3711829899999999</v>
      </c>
      <c r="R1222" s="20">
        <f t="shared" si="420"/>
        <v>0</v>
      </c>
      <c r="S1222" s="14">
        <f t="shared" si="424"/>
        <v>0</v>
      </c>
      <c r="T1222" s="4" t="str">
        <f t="shared" si="438"/>
        <v>J=</v>
      </c>
      <c r="U1222" s="29">
        <f t="shared" si="439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2">
        <f t="shared" si="423"/>
        <v>46380</v>
      </c>
      <c r="B1223" s="83" t="str">
        <f t="shared" ca="1" si="425"/>
        <v>n.d</v>
      </c>
      <c r="C1223" s="14">
        <f t="shared" si="426"/>
        <v>1000</v>
      </c>
      <c r="D1223" s="58">
        <f t="shared" si="421"/>
        <v>46377</v>
      </c>
      <c r="E1223" s="56">
        <f ca="1">IF(D1223&lt;$B$1,VLOOKUP(D1223,[1]DI!$A$4:$B$15000,2,FALSE),0)</f>
        <v>0</v>
      </c>
      <c r="F1223" s="14">
        <f t="shared" ca="1" si="427"/>
        <v>1</v>
      </c>
      <c r="G1223" s="85">
        <f t="shared" ca="1" si="428"/>
        <v>1.4560015972313201</v>
      </c>
      <c r="H1223" s="85">
        <f t="shared" ca="1" si="429"/>
        <v>1.4560015972313201</v>
      </c>
      <c r="I1223" s="14">
        <f t="shared" ca="1" si="430"/>
        <v>1</v>
      </c>
      <c r="J1223" s="13">
        <f t="shared" si="422"/>
        <v>2.75E-2</v>
      </c>
      <c r="K1223" s="29">
        <f t="shared" si="431"/>
        <v>46379</v>
      </c>
      <c r="L1223" s="2">
        <f t="shared" si="432"/>
        <v>1</v>
      </c>
      <c r="M1223" s="17">
        <f t="shared" si="433"/>
        <v>1</v>
      </c>
      <c r="N1223" s="12">
        <f t="shared" si="434"/>
        <v>1.000107659</v>
      </c>
      <c r="O1223" s="12">
        <f t="shared" ca="1" si="435"/>
        <v>1.000107659</v>
      </c>
      <c r="P1223" s="17">
        <f t="shared" si="436"/>
        <v>0</v>
      </c>
      <c r="Q1223" s="14">
        <f t="shared" ca="1" si="437"/>
        <v>0.10765899</v>
      </c>
      <c r="R1223" s="20">
        <f t="shared" si="420"/>
        <v>0</v>
      </c>
      <c r="S1223" s="14">
        <f t="shared" si="424"/>
        <v>0</v>
      </c>
      <c r="T1223" s="4" t="str">
        <f t="shared" si="438"/>
        <v>J=</v>
      </c>
      <c r="U1223" s="29">
        <f t="shared" si="439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2">
        <f t="shared" si="423"/>
        <v>46384</v>
      </c>
      <c r="B1224" s="83" t="str">
        <f t="shared" ca="1" si="425"/>
        <v>n.d</v>
      </c>
      <c r="C1224" s="14">
        <f t="shared" si="426"/>
        <v>1000</v>
      </c>
      <c r="D1224" s="58">
        <f t="shared" si="421"/>
        <v>46378</v>
      </c>
      <c r="E1224" s="56">
        <f ca="1">IF(D1224&lt;$B$1,VLOOKUP(D1224,[1]DI!$A$4:$B$15000,2,FALSE),0)</f>
        <v>0</v>
      </c>
      <c r="F1224" s="14">
        <f t="shared" ca="1" si="427"/>
        <v>1</v>
      </c>
      <c r="G1224" s="85">
        <f t="shared" ca="1" si="428"/>
        <v>1.4560015972313201</v>
      </c>
      <c r="H1224" s="85">
        <f t="shared" ca="1" si="429"/>
        <v>1.4560015972313201</v>
      </c>
      <c r="I1224" s="14">
        <f t="shared" ca="1" si="430"/>
        <v>1</v>
      </c>
      <c r="J1224" s="13">
        <f t="shared" si="422"/>
        <v>2.75E-2</v>
      </c>
      <c r="K1224" s="29">
        <f t="shared" si="431"/>
        <v>46379</v>
      </c>
      <c r="L1224" s="2">
        <f t="shared" si="432"/>
        <v>2</v>
      </c>
      <c r="M1224" s="17">
        <f t="shared" si="433"/>
        <v>2</v>
      </c>
      <c r="N1224" s="12">
        <f t="shared" si="434"/>
        <v>1.0002153300000001</v>
      </c>
      <c r="O1224" s="12">
        <f t="shared" ca="1" si="435"/>
        <v>1.0002153300000001</v>
      </c>
      <c r="P1224" s="17">
        <f t="shared" si="436"/>
        <v>0</v>
      </c>
      <c r="Q1224" s="14">
        <f t="shared" ca="1" si="437"/>
        <v>0.21532999999999999</v>
      </c>
      <c r="R1224" s="20">
        <f t="shared" si="420"/>
        <v>0</v>
      </c>
      <c r="S1224" s="14">
        <f t="shared" si="424"/>
        <v>0</v>
      </c>
      <c r="T1224" s="4" t="str">
        <f t="shared" si="438"/>
        <v>J=</v>
      </c>
      <c r="U1224" s="29">
        <f t="shared" si="439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2">
        <f t="shared" si="423"/>
        <v>46385</v>
      </c>
      <c r="B1225" s="83" t="str">
        <f t="shared" ca="1" si="425"/>
        <v>n.d</v>
      </c>
      <c r="C1225" s="14">
        <f t="shared" si="426"/>
        <v>1000</v>
      </c>
      <c r="D1225" s="58">
        <f t="shared" si="421"/>
        <v>46379</v>
      </c>
      <c r="E1225" s="56">
        <f ca="1">IF(D1225&lt;$B$1,VLOOKUP(D1225,[1]DI!$A$4:$B$15000,2,FALSE),0)</f>
        <v>0</v>
      </c>
      <c r="F1225" s="14">
        <f t="shared" ca="1" si="427"/>
        <v>1</v>
      </c>
      <c r="G1225" s="85">
        <f t="shared" ca="1" si="428"/>
        <v>1.4560015972313201</v>
      </c>
      <c r="H1225" s="85">
        <f t="shared" ca="1" si="429"/>
        <v>1.4560015972313201</v>
      </c>
      <c r="I1225" s="14">
        <f t="shared" ca="1" si="430"/>
        <v>1</v>
      </c>
      <c r="J1225" s="13">
        <f t="shared" si="422"/>
        <v>2.75E-2</v>
      </c>
      <c r="K1225" s="29">
        <f t="shared" si="431"/>
        <v>46379</v>
      </c>
      <c r="L1225" s="2">
        <f t="shared" si="432"/>
        <v>3</v>
      </c>
      <c r="M1225" s="17">
        <f t="shared" si="433"/>
        <v>3</v>
      </c>
      <c r="N1225" s="12">
        <f t="shared" si="434"/>
        <v>1.000323012</v>
      </c>
      <c r="O1225" s="12">
        <f t="shared" ca="1" si="435"/>
        <v>1.000323012</v>
      </c>
      <c r="P1225" s="17">
        <f t="shared" si="436"/>
        <v>0</v>
      </c>
      <c r="Q1225" s="14">
        <f t="shared" ca="1" si="437"/>
        <v>0.32301199000000003</v>
      </c>
      <c r="R1225" s="20">
        <f t="shared" si="420"/>
        <v>0</v>
      </c>
      <c r="S1225" s="14">
        <f t="shared" si="424"/>
        <v>0</v>
      </c>
      <c r="T1225" s="4" t="str">
        <f t="shared" si="438"/>
        <v>J=</v>
      </c>
      <c r="U1225" s="29">
        <f t="shared" si="439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2">
        <f t="shared" si="423"/>
        <v>46386</v>
      </c>
      <c r="B1226" s="83" t="str">
        <f t="shared" ca="1" si="425"/>
        <v>n.d</v>
      </c>
      <c r="C1226" s="14">
        <f t="shared" si="426"/>
        <v>1000</v>
      </c>
      <c r="D1226" s="58">
        <f t="shared" si="421"/>
        <v>46380</v>
      </c>
      <c r="E1226" s="56">
        <f ca="1">IF(D1226&lt;$B$1,VLOOKUP(D1226,[1]DI!$A$4:$B$15000,2,FALSE),0)</f>
        <v>0</v>
      </c>
      <c r="F1226" s="14">
        <f t="shared" ca="1" si="427"/>
        <v>1</v>
      </c>
      <c r="G1226" s="85">
        <f t="shared" ca="1" si="428"/>
        <v>1.4560015972313201</v>
      </c>
      <c r="H1226" s="85">
        <f t="shared" ca="1" si="429"/>
        <v>1.4560015972313201</v>
      </c>
      <c r="I1226" s="14">
        <f t="shared" ca="1" si="430"/>
        <v>1</v>
      </c>
      <c r="J1226" s="13">
        <f t="shared" si="422"/>
        <v>2.75E-2</v>
      </c>
      <c r="K1226" s="29">
        <f t="shared" si="431"/>
        <v>46379</v>
      </c>
      <c r="L1226" s="2">
        <f t="shared" si="432"/>
        <v>4</v>
      </c>
      <c r="M1226" s="17">
        <f t="shared" si="433"/>
        <v>4</v>
      </c>
      <c r="N1226" s="12">
        <f t="shared" si="434"/>
        <v>1.0004307059999999</v>
      </c>
      <c r="O1226" s="12">
        <f t="shared" ca="1" si="435"/>
        <v>1.0004307059999999</v>
      </c>
      <c r="P1226" s="17">
        <f t="shared" si="436"/>
        <v>0</v>
      </c>
      <c r="Q1226" s="14">
        <f t="shared" ca="1" si="437"/>
        <v>0.43070598999999998</v>
      </c>
      <c r="R1226" s="20">
        <f t="shared" si="420"/>
        <v>0</v>
      </c>
      <c r="S1226" s="14">
        <f t="shared" si="424"/>
        <v>0</v>
      </c>
      <c r="T1226" s="4" t="str">
        <f t="shared" si="438"/>
        <v>J=</v>
      </c>
      <c r="U1226" s="29">
        <f t="shared" si="439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2">
        <f t="shared" si="423"/>
        <v>46387</v>
      </c>
      <c r="B1227" s="83" t="str">
        <f t="shared" ca="1" si="425"/>
        <v>n.d</v>
      </c>
      <c r="C1227" s="14">
        <f t="shared" si="426"/>
        <v>1000</v>
      </c>
      <c r="D1227" s="58">
        <f t="shared" si="421"/>
        <v>46384</v>
      </c>
      <c r="E1227" s="56">
        <f ca="1">IF(D1227&lt;$B$1,VLOOKUP(D1227,[1]DI!$A$4:$B$15000,2,FALSE),0)</f>
        <v>0</v>
      </c>
      <c r="F1227" s="14">
        <f t="shared" ca="1" si="427"/>
        <v>1</v>
      </c>
      <c r="G1227" s="85">
        <f t="shared" ca="1" si="428"/>
        <v>1.4560015972313201</v>
      </c>
      <c r="H1227" s="85">
        <f t="shared" ca="1" si="429"/>
        <v>1.4560015972313201</v>
      </c>
      <c r="I1227" s="14">
        <f t="shared" ca="1" si="430"/>
        <v>1</v>
      </c>
      <c r="J1227" s="13">
        <f t="shared" si="422"/>
        <v>2.75E-2</v>
      </c>
      <c r="K1227" s="29">
        <f t="shared" si="431"/>
        <v>46379</v>
      </c>
      <c r="L1227" s="2">
        <f t="shared" si="432"/>
        <v>5</v>
      </c>
      <c r="M1227" s="17">
        <f t="shared" si="433"/>
        <v>5</v>
      </c>
      <c r="N1227" s="12">
        <f t="shared" si="434"/>
        <v>1.000538412</v>
      </c>
      <c r="O1227" s="12">
        <f t="shared" ca="1" si="435"/>
        <v>1.000538412</v>
      </c>
      <c r="P1227" s="17">
        <f t="shared" si="436"/>
        <v>0</v>
      </c>
      <c r="Q1227" s="14">
        <f t="shared" ca="1" si="437"/>
        <v>0.538412</v>
      </c>
      <c r="R1227" s="20">
        <f t="shared" si="420"/>
        <v>0</v>
      </c>
      <c r="S1227" s="14">
        <f t="shared" si="424"/>
        <v>0</v>
      </c>
      <c r="T1227" s="4" t="str">
        <f t="shared" si="438"/>
        <v>J=</v>
      </c>
      <c r="U1227" s="29">
        <f t="shared" si="439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2">
        <f t="shared" si="423"/>
        <v>46391</v>
      </c>
      <c r="B1228" s="83" t="str">
        <f t="shared" ca="1" si="425"/>
        <v>n.d</v>
      </c>
      <c r="C1228" s="14">
        <f t="shared" si="426"/>
        <v>1000</v>
      </c>
      <c r="D1228" s="58">
        <f t="shared" si="421"/>
        <v>46385</v>
      </c>
      <c r="E1228" s="56">
        <f ca="1">IF(D1228&lt;$B$1,VLOOKUP(D1228,[1]DI!$A$4:$B$15000,2,FALSE),0)</f>
        <v>0</v>
      </c>
      <c r="F1228" s="14">
        <f t="shared" ca="1" si="427"/>
        <v>1</v>
      </c>
      <c r="G1228" s="85">
        <f t="shared" ca="1" si="428"/>
        <v>1.4560015972313201</v>
      </c>
      <c r="H1228" s="85">
        <f t="shared" ca="1" si="429"/>
        <v>1.4560015972313201</v>
      </c>
      <c r="I1228" s="14">
        <f t="shared" ca="1" si="430"/>
        <v>1</v>
      </c>
      <c r="J1228" s="13">
        <f t="shared" si="422"/>
        <v>2.75E-2</v>
      </c>
      <c r="K1228" s="29">
        <f t="shared" si="431"/>
        <v>46379</v>
      </c>
      <c r="L1228" s="2">
        <f t="shared" si="432"/>
        <v>6</v>
      </c>
      <c r="M1228" s="17">
        <f t="shared" si="433"/>
        <v>6</v>
      </c>
      <c r="N1228" s="12">
        <f t="shared" si="434"/>
        <v>1.0006461289999999</v>
      </c>
      <c r="O1228" s="12">
        <f t="shared" ca="1" si="435"/>
        <v>1.0006461289999999</v>
      </c>
      <c r="P1228" s="17">
        <f t="shared" si="436"/>
        <v>0</v>
      </c>
      <c r="Q1228" s="14">
        <f t="shared" ca="1" si="437"/>
        <v>0.64612899000000001</v>
      </c>
      <c r="R1228" s="20">
        <f t="shared" ref="R1228:R1291" si="440">IF($P1228&gt;0,VLOOKUP($P1228,$X$12:$AD$150,7),0)</f>
        <v>0</v>
      </c>
      <c r="S1228" s="14">
        <f t="shared" si="424"/>
        <v>0</v>
      </c>
      <c r="T1228" s="4" t="str">
        <f t="shared" si="438"/>
        <v>J=</v>
      </c>
      <c r="U1228" s="29">
        <f t="shared" si="439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2">
        <f t="shared" si="423"/>
        <v>46392</v>
      </c>
      <c r="B1229" s="83" t="str">
        <f t="shared" ca="1" si="425"/>
        <v>n.d</v>
      </c>
      <c r="C1229" s="14">
        <f t="shared" si="426"/>
        <v>1000</v>
      </c>
      <c r="D1229" s="58">
        <f t="shared" ref="D1229:D1292" si="441">WORKDAY($A1229,-3,$X$160:$X$544)</f>
        <v>46386</v>
      </c>
      <c r="E1229" s="56">
        <f ca="1">IF(D1229&lt;$B$1,VLOOKUP(D1229,[1]DI!$A$4:$B$15000,2,FALSE),0)</f>
        <v>0</v>
      </c>
      <c r="F1229" s="14">
        <f t="shared" ca="1" si="427"/>
        <v>1</v>
      </c>
      <c r="G1229" s="85">
        <f t="shared" ca="1" si="428"/>
        <v>1.4560015972313201</v>
      </c>
      <c r="H1229" s="85">
        <f t="shared" ca="1" si="429"/>
        <v>1.4560015972313201</v>
      </c>
      <c r="I1229" s="14">
        <f t="shared" ca="1" si="430"/>
        <v>1</v>
      </c>
      <c r="J1229" s="13">
        <f t="shared" ref="J1229:J1292" si="442">J1228</f>
        <v>2.75E-2</v>
      </c>
      <c r="K1229" s="29">
        <f t="shared" si="431"/>
        <v>46379</v>
      </c>
      <c r="L1229" s="2">
        <f t="shared" si="432"/>
        <v>7</v>
      </c>
      <c r="M1229" s="17">
        <f t="shared" si="433"/>
        <v>7</v>
      </c>
      <c r="N1229" s="12">
        <f t="shared" si="434"/>
        <v>1.0007538579999999</v>
      </c>
      <c r="O1229" s="12">
        <f t="shared" ca="1" si="435"/>
        <v>1.0007538579999999</v>
      </c>
      <c r="P1229" s="17">
        <f t="shared" si="436"/>
        <v>0</v>
      </c>
      <c r="Q1229" s="14">
        <f t="shared" ca="1" si="437"/>
        <v>0.75385798999999998</v>
      </c>
      <c r="R1229" s="20">
        <f t="shared" si="440"/>
        <v>0</v>
      </c>
      <c r="S1229" s="14">
        <f t="shared" si="424"/>
        <v>0</v>
      </c>
      <c r="T1229" s="4" t="str">
        <f t="shared" si="438"/>
        <v>J=</v>
      </c>
      <c r="U1229" s="29">
        <f t="shared" si="439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2">
        <f t="shared" ref="A1230:A1293" si="443">WORKDAY(A1229,1,X$160:X$483)</f>
        <v>46393</v>
      </c>
      <c r="B1230" s="83" t="str">
        <f t="shared" ca="1" si="425"/>
        <v>n.d</v>
      </c>
      <c r="C1230" s="14">
        <f t="shared" si="426"/>
        <v>1000</v>
      </c>
      <c r="D1230" s="58">
        <f t="shared" si="441"/>
        <v>46387</v>
      </c>
      <c r="E1230" s="56">
        <f ca="1">IF(D1230&lt;$B$1,VLOOKUP(D1230,[1]DI!$A$4:$B$15000,2,FALSE),0)</f>
        <v>0</v>
      </c>
      <c r="F1230" s="14">
        <f t="shared" ca="1" si="427"/>
        <v>1</v>
      </c>
      <c r="G1230" s="85">
        <f t="shared" ca="1" si="428"/>
        <v>1.4560015972313201</v>
      </c>
      <c r="H1230" s="85">
        <f t="shared" ca="1" si="429"/>
        <v>1.4560015972313201</v>
      </c>
      <c r="I1230" s="14">
        <f t="shared" ca="1" si="430"/>
        <v>1</v>
      </c>
      <c r="J1230" s="13">
        <f t="shared" si="442"/>
        <v>2.75E-2</v>
      </c>
      <c r="K1230" s="29">
        <f t="shared" si="431"/>
        <v>46379</v>
      </c>
      <c r="L1230" s="2">
        <f t="shared" si="432"/>
        <v>8</v>
      </c>
      <c r="M1230" s="17">
        <f t="shared" si="433"/>
        <v>8</v>
      </c>
      <c r="N1230" s="12">
        <f t="shared" si="434"/>
        <v>1.000861598</v>
      </c>
      <c r="O1230" s="12">
        <f t="shared" ca="1" si="435"/>
        <v>1.000861598</v>
      </c>
      <c r="P1230" s="17">
        <f t="shared" si="436"/>
        <v>0</v>
      </c>
      <c r="Q1230" s="14">
        <f t="shared" ca="1" si="437"/>
        <v>0.86159799000000004</v>
      </c>
      <c r="R1230" s="20">
        <f t="shared" si="440"/>
        <v>0</v>
      </c>
      <c r="S1230" s="14">
        <f t="shared" ref="S1230:S1293" si="444">IF(P1230&gt;0,TRUNC(R1230*C1230,8),0)</f>
        <v>0</v>
      </c>
      <c r="T1230" s="4" t="str">
        <f t="shared" si="438"/>
        <v>J=</v>
      </c>
      <c r="U1230" s="29">
        <f t="shared" si="439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2">
        <f t="shared" si="443"/>
        <v>46394</v>
      </c>
      <c r="B1231" s="83" t="str">
        <f t="shared" ca="1" si="425"/>
        <v>n.d</v>
      </c>
      <c r="C1231" s="14">
        <f t="shared" si="426"/>
        <v>1000</v>
      </c>
      <c r="D1231" s="58">
        <f t="shared" si="441"/>
        <v>46391</v>
      </c>
      <c r="E1231" s="56">
        <f ca="1">IF(D1231&lt;$B$1,VLOOKUP(D1231,[1]DI!$A$4:$B$15000,2,FALSE),0)</f>
        <v>0</v>
      </c>
      <c r="F1231" s="14">
        <f t="shared" ca="1" si="427"/>
        <v>1</v>
      </c>
      <c r="G1231" s="85">
        <f t="shared" ca="1" si="428"/>
        <v>1.4560015972313201</v>
      </c>
      <c r="H1231" s="85">
        <f t="shared" ca="1" si="429"/>
        <v>1.4560015972313201</v>
      </c>
      <c r="I1231" s="14">
        <f t="shared" ca="1" si="430"/>
        <v>1</v>
      </c>
      <c r="J1231" s="13">
        <f t="shared" si="442"/>
        <v>2.75E-2</v>
      </c>
      <c r="K1231" s="29">
        <f t="shared" si="431"/>
        <v>46379</v>
      </c>
      <c r="L1231" s="2">
        <f t="shared" si="432"/>
        <v>9</v>
      </c>
      <c r="M1231" s="17">
        <f t="shared" si="433"/>
        <v>9</v>
      </c>
      <c r="N1231" s="12">
        <f t="shared" si="434"/>
        <v>1.0009693500000001</v>
      </c>
      <c r="O1231" s="12">
        <f t="shared" ca="1" si="435"/>
        <v>1.0009693500000001</v>
      </c>
      <c r="P1231" s="17">
        <f t="shared" si="436"/>
        <v>0</v>
      </c>
      <c r="Q1231" s="14">
        <f t="shared" ca="1" si="437"/>
        <v>0.96935000000000004</v>
      </c>
      <c r="R1231" s="20">
        <f t="shared" si="440"/>
        <v>0</v>
      </c>
      <c r="S1231" s="14">
        <f t="shared" si="444"/>
        <v>0</v>
      </c>
      <c r="T1231" s="4" t="str">
        <f t="shared" si="438"/>
        <v>J=</v>
      </c>
      <c r="U1231" s="29">
        <f t="shared" si="439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2">
        <f t="shared" si="443"/>
        <v>46395</v>
      </c>
      <c r="B1232" s="83" t="str">
        <f t="shared" ca="1" si="425"/>
        <v>n.d</v>
      </c>
      <c r="C1232" s="14">
        <f t="shared" si="426"/>
        <v>1000</v>
      </c>
      <c r="D1232" s="58">
        <f t="shared" si="441"/>
        <v>46392</v>
      </c>
      <c r="E1232" s="56">
        <f ca="1">IF(D1232&lt;$B$1,VLOOKUP(D1232,[1]DI!$A$4:$B$15000,2,FALSE),0)</f>
        <v>0</v>
      </c>
      <c r="F1232" s="14">
        <f t="shared" ca="1" si="427"/>
        <v>1</v>
      </c>
      <c r="G1232" s="85">
        <f t="shared" ca="1" si="428"/>
        <v>1.4560015972313201</v>
      </c>
      <c r="H1232" s="85">
        <f t="shared" ca="1" si="429"/>
        <v>1.4560015972313201</v>
      </c>
      <c r="I1232" s="14">
        <f t="shared" ca="1" si="430"/>
        <v>1</v>
      </c>
      <c r="J1232" s="13">
        <f t="shared" si="442"/>
        <v>2.75E-2</v>
      </c>
      <c r="K1232" s="29">
        <f t="shared" si="431"/>
        <v>46379</v>
      </c>
      <c r="L1232" s="2">
        <f t="shared" si="432"/>
        <v>10</v>
      </c>
      <c r="M1232" s="17">
        <f t="shared" si="433"/>
        <v>10</v>
      </c>
      <c r="N1232" s="12">
        <f t="shared" si="434"/>
        <v>1.0010771140000001</v>
      </c>
      <c r="O1232" s="12">
        <f t="shared" ca="1" si="435"/>
        <v>1.0010771140000001</v>
      </c>
      <c r="P1232" s="17">
        <f t="shared" si="436"/>
        <v>0</v>
      </c>
      <c r="Q1232" s="14">
        <f t="shared" ca="1" si="437"/>
        <v>1.0771139999999999</v>
      </c>
      <c r="R1232" s="20">
        <f t="shared" si="440"/>
        <v>0</v>
      </c>
      <c r="S1232" s="14">
        <f t="shared" si="444"/>
        <v>0</v>
      </c>
      <c r="T1232" s="4" t="str">
        <f t="shared" si="438"/>
        <v>J=</v>
      </c>
      <c r="U1232" s="29">
        <f t="shared" si="439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2">
        <f t="shared" si="443"/>
        <v>46398</v>
      </c>
      <c r="B1233" s="83" t="str">
        <f t="shared" ca="1" si="425"/>
        <v>n.d</v>
      </c>
      <c r="C1233" s="14">
        <f t="shared" si="426"/>
        <v>1000</v>
      </c>
      <c r="D1233" s="58">
        <f t="shared" si="441"/>
        <v>46393</v>
      </c>
      <c r="E1233" s="56">
        <f ca="1">IF(D1233&lt;$B$1,VLOOKUP(D1233,[1]DI!$A$4:$B$15000,2,FALSE),0)</f>
        <v>0</v>
      </c>
      <c r="F1233" s="14">
        <f t="shared" ca="1" si="427"/>
        <v>1</v>
      </c>
      <c r="G1233" s="85">
        <f t="shared" ca="1" si="428"/>
        <v>1.4560015972313201</v>
      </c>
      <c r="H1233" s="85">
        <f t="shared" ca="1" si="429"/>
        <v>1.4560015972313201</v>
      </c>
      <c r="I1233" s="14">
        <f t="shared" ca="1" si="430"/>
        <v>1</v>
      </c>
      <c r="J1233" s="13">
        <f t="shared" si="442"/>
        <v>2.75E-2</v>
      </c>
      <c r="K1233" s="29">
        <f t="shared" si="431"/>
        <v>46379</v>
      </c>
      <c r="L1233" s="2">
        <f t="shared" si="432"/>
        <v>11</v>
      </c>
      <c r="M1233" s="17">
        <f t="shared" si="433"/>
        <v>11</v>
      </c>
      <c r="N1233" s="12">
        <f t="shared" si="434"/>
        <v>1.0011848889999999</v>
      </c>
      <c r="O1233" s="12">
        <f t="shared" ca="1" si="435"/>
        <v>1.0011848889999999</v>
      </c>
      <c r="P1233" s="17">
        <f t="shared" si="436"/>
        <v>0</v>
      </c>
      <c r="Q1233" s="14">
        <f t="shared" ca="1" si="437"/>
        <v>1.1848889899999999</v>
      </c>
      <c r="R1233" s="20">
        <f t="shared" si="440"/>
        <v>0</v>
      </c>
      <c r="S1233" s="14">
        <f t="shared" si="444"/>
        <v>0</v>
      </c>
      <c r="T1233" s="4" t="str">
        <f t="shared" si="438"/>
        <v>J=</v>
      </c>
      <c r="U1233" s="29">
        <f t="shared" si="439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2">
        <f t="shared" si="443"/>
        <v>46399</v>
      </c>
      <c r="B1234" s="83" t="str">
        <f t="shared" ca="1" si="425"/>
        <v>n.d</v>
      </c>
      <c r="C1234" s="14">
        <f t="shared" si="426"/>
        <v>1000</v>
      </c>
      <c r="D1234" s="58">
        <f t="shared" si="441"/>
        <v>46394</v>
      </c>
      <c r="E1234" s="56">
        <f ca="1">IF(D1234&lt;$B$1,VLOOKUP(D1234,[1]DI!$A$4:$B$15000,2,FALSE),0)</f>
        <v>0</v>
      </c>
      <c r="F1234" s="14">
        <f t="shared" ca="1" si="427"/>
        <v>1</v>
      </c>
      <c r="G1234" s="85">
        <f t="shared" ca="1" si="428"/>
        <v>1.4560015972313201</v>
      </c>
      <c r="H1234" s="85">
        <f t="shared" ca="1" si="429"/>
        <v>1.4560015972313201</v>
      </c>
      <c r="I1234" s="14">
        <f t="shared" ca="1" si="430"/>
        <v>1</v>
      </c>
      <c r="J1234" s="13">
        <f t="shared" si="442"/>
        <v>2.75E-2</v>
      </c>
      <c r="K1234" s="29">
        <f t="shared" si="431"/>
        <v>46379</v>
      </c>
      <c r="L1234" s="2">
        <f t="shared" si="432"/>
        <v>12</v>
      </c>
      <c r="M1234" s="17">
        <f t="shared" si="433"/>
        <v>12</v>
      </c>
      <c r="N1234" s="12">
        <f t="shared" si="434"/>
        <v>1.001292676</v>
      </c>
      <c r="O1234" s="12">
        <f t="shared" ca="1" si="435"/>
        <v>1.001292676</v>
      </c>
      <c r="P1234" s="17">
        <f t="shared" si="436"/>
        <v>0</v>
      </c>
      <c r="Q1234" s="14">
        <f t="shared" ca="1" si="437"/>
        <v>1.2926759999999999</v>
      </c>
      <c r="R1234" s="20">
        <f t="shared" si="440"/>
        <v>0</v>
      </c>
      <c r="S1234" s="14">
        <f t="shared" si="444"/>
        <v>0</v>
      </c>
      <c r="T1234" s="4" t="str">
        <f t="shared" si="438"/>
        <v>J=</v>
      </c>
      <c r="U1234" s="29">
        <f t="shared" si="439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2">
        <f t="shared" si="443"/>
        <v>46400</v>
      </c>
      <c r="B1235" s="83" t="str">
        <f t="shared" ca="1" si="425"/>
        <v>n.d</v>
      </c>
      <c r="C1235" s="14">
        <f t="shared" si="426"/>
        <v>1000</v>
      </c>
      <c r="D1235" s="58">
        <f t="shared" si="441"/>
        <v>46395</v>
      </c>
      <c r="E1235" s="56">
        <f ca="1">IF(D1235&lt;$B$1,VLOOKUP(D1235,[1]DI!$A$4:$B$15000,2,FALSE),0)</f>
        <v>0</v>
      </c>
      <c r="F1235" s="14">
        <f t="shared" ca="1" si="427"/>
        <v>1</v>
      </c>
      <c r="G1235" s="85">
        <f t="shared" ca="1" si="428"/>
        <v>1.4560015972313201</v>
      </c>
      <c r="H1235" s="85">
        <f t="shared" ca="1" si="429"/>
        <v>1.4560015972313201</v>
      </c>
      <c r="I1235" s="14">
        <f t="shared" ca="1" si="430"/>
        <v>1</v>
      </c>
      <c r="J1235" s="13">
        <f t="shared" si="442"/>
        <v>2.75E-2</v>
      </c>
      <c r="K1235" s="29">
        <f t="shared" si="431"/>
        <v>46379</v>
      </c>
      <c r="L1235" s="2">
        <f t="shared" si="432"/>
        <v>13</v>
      </c>
      <c r="M1235" s="17">
        <f t="shared" si="433"/>
        <v>13</v>
      </c>
      <c r="N1235" s="12">
        <f t="shared" si="434"/>
        <v>1.001400474</v>
      </c>
      <c r="O1235" s="12">
        <f t="shared" ca="1" si="435"/>
        <v>1.001400474</v>
      </c>
      <c r="P1235" s="17">
        <f t="shared" si="436"/>
        <v>0</v>
      </c>
      <c r="Q1235" s="14">
        <f t="shared" ca="1" si="437"/>
        <v>1.4004739900000001</v>
      </c>
      <c r="R1235" s="20">
        <f t="shared" si="440"/>
        <v>0</v>
      </c>
      <c r="S1235" s="14">
        <f t="shared" si="444"/>
        <v>0</v>
      </c>
      <c r="T1235" s="4" t="str">
        <f t="shared" si="438"/>
        <v>J=</v>
      </c>
      <c r="U1235" s="29">
        <f t="shared" si="439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2">
        <f t="shared" si="443"/>
        <v>46401</v>
      </c>
      <c r="B1236" s="83" t="str">
        <f t="shared" ca="1" si="425"/>
        <v>n.d</v>
      </c>
      <c r="C1236" s="14">
        <f t="shared" si="426"/>
        <v>1000</v>
      </c>
      <c r="D1236" s="58">
        <f t="shared" si="441"/>
        <v>46398</v>
      </c>
      <c r="E1236" s="56">
        <f ca="1">IF(D1236&lt;$B$1,VLOOKUP(D1236,[1]DI!$A$4:$B$15000,2,FALSE),0)</f>
        <v>0</v>
      </c>
      <c r="F1236" s="14">
        <f t="shared" ca="1" si="427"/>
        <v>1</v>
      </c>
      <c r="G1236" s="85">
        <f t="shared" ca="1" si="428"/>
        <v>1.4560015972313201</v>
      </c>
      <c r="H1236" s="85">
        <f t="shared" ca="1" si="429"/>
        <v>1.4560015972313201</v>
      </c>
      <c r="I1236" s="14">
        <f t="shared" ca="1" si="430"/>
        <v>1</v>
      </c>
      <c r="J1236" s="13">
        <f t="shared" si="442"/>
        <v>2.75E-2</v>
      </c>
      <c r="K1236" s="29">
        <f t="shared" si="431"/>
        <v>46379</v>
      </c>
      <c r="L1236" s="2">
        <f t="shared" si="432"/>
        <v>14</v>
      </c>
      <c r="M1236" s="17">
        <f t="shared" si="433"/>
        <v>14</v>
      </c>
      <c r="N1236" s="12">
        <f t="shared" si="434"/>
        <v>1.0015082850000001</v>
      </c>
      <c r="O1236" s="12">
        <f t="shared" ca="1" si="435"/>
        <v>1.0015082850000001</v>
      </c>
      <c r="P1236" s="17">
        <f t="shared" si="436"/>
        <v>0</v>
      </c>
      <c r="Q1236" s="14">
        <f t="shared" ca="1" si="437"/>
        <v>1.5082850000000001</v>
      </c>
      <c r="R1236" s="20">
        <f t="shared" si="440"/>
        <v>0</v>
      </c>
      <c r="S1236" s="14">
        <f t="shared" si="444"/>
        <v>0</v>
      </c>
      <c r="T1236" s="4" t="str">
        <f t="shared" si="438"/>
        <v>J=</v>
      </c>
      <c r="U1236" s="29">
        <f t="shared" si="439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2">
        <f t="shared" si="443"/>
        <v>46402</v>
      </c>
      <c r="B1237" s="83" t="str">
        <f t="shared" ca="1" si="425"/>
        <v>n.d</v>
      </c>
      <c r="C1237" s="14">
        <f t="shared" si="426"/>
        <v>1000</v>
      </c>
      <c r="D1237" s="58">
        <f t="shared" si="441"/>
        <v>46399</v>
      </c>
      <c r="E1237" s="56">
        <f ca="1">IF(D1237&lt;$B$1,VLOOKUP(D1237,[1]DI!$A$4:$B$15000,2,FALSE),0)</f>
        <v>0</v>
      </c>
      <c r="F1237" s="14">
        <f t="shared" ca="1" si="427"/>
        <v>1</v>
      </c>
      <c r="G1237" s="85">
        <f t="shared" ca="1" si="428"/>
        <v>1.4560015972313201</v>
      </c>
      <c r="H1237" s="85">
        <f t="shared" ca="1" si="429"/>
        <v>1.4560015972313201</v>
      </c>
      <c r="I1237" s="14">
        <f t="shared" ca="1" si="430"/>
        <v>1</v>
      </c>
      <c r="J1237" s="13">
        <f t="shared" si="442"/>
        <v>2.75E-2</v>
      </c>
      <c r="K1237" s="29">
        <f t="shared" si="431"/>
        <v>46379</v>
      </c>
      <c r="L1237" s="2">
        <f t="shared" si="432"/>
        <v>15</v>
      </c>
      <c r="M1237" s="17">
        <f t="shared" si="433"/>
        <v>15</v>
      </c>
      <c r="N1237" s="12">
        <f t="shared" si="434"/>
        <v>1.001616106</v>
      </c>
      <c r="O1237" s="12">
        <f t="shared" ca="1" si="435"/>
        <v>1.001616106</v>
      </c>
      <c r="P1237" s="17">
        <f t="shared" si="436"/>
        <v>0</v>
      </c>
      <c r="Q1237" s="14">
        <f t="shared" ca="1" si="437"/>
        <v>1.6161059900000001</v>
      </c>
      <c r="R1237" s="20">
        <f t="shared" si="440"/>
        <v>0</v>
      </c>
      <c r="S1237" s="14">
        <f t="shared" si="444"/>
        <v>0</v>
      </c>
      <c r="T1237" s="4" t="str">
        <f t="shared" si="438"/>
        <v>J=</v>
      </c>
      <c r="U1237" s="29">
        <f t="shared" si="439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2">
        <f t="shared" si="443"/>
        <v>46405</v>
      </c>
      <c r="B1238" s="83" t="str">
        <f t="shared" ca="1" si="425"/>
        <v>n.d</v>
      </c>
      <c r="C1238" s="14">
        <f t="shared" si="426"/>
        <v>1000</v>
      </c>
      <c r="D1238" s="58">
        <f t="shared" si="441"/>
        <v>46400</v>
      </c>
      <c r="E1238" s="56">
        <f ca="1">IF(D1238&lt;$B$1,VLOOKUP(D1238,[1]DI!$A$4:$B$15000,2,FALSE),0)</f>
        <v>0</v>
      </c>
      <c r="F1238" s="14">
        <f t="shared" ca="1" si="427"/>
        <v>1</v>
      </c>
      <c r="G1238" s="85">
        <f t="shared" ca="1" si="428"/>
        <v>1.4560015972313201</v>
      </c>
      <c r="H1238" s="85">
        <f t="shared" ca="1" si="429"/>
        <v>1.4560015972313201</v>
      </c>
      <c r="I1238" s="14">
        <f t="shared" ca="1" si="430"/>
        <v>1</v>
      </c>
      <c r="J1238" s="13">
        <f t="shared" si="442"/>
        <v>2.75E-2</v>
      </c>
      <c r="K1238" s="29">
        <f t="shared" si="431"/>
        <v>46379</v>
      </c>
      <c r="L1238" s="2">
        <f t="shared" si="432"/>
        <v>16</v>
      </c>
      <c r="M1238" s="17">
        <f t="shared" si="433"/>
        <v>16</v>
      </c>
      <c r="N1238" s="12">
        <f t="shared" si="434"/>
        <v>1.0017239389999999</v>
      </c>
      <c r="O1238" s="12">
        <f t="shared" ca="1" si="435"/>
        <v>1.0017239389999999</v>
      </c>
      <c r="P1238" s="17">
        <f t="shared" si="436"/>
        <v>0</v>
      </c>
      <c r="Q1238" s="14">
        <f t="shared" ca="1" si="437"/>
        <v>1.7239389899999999</v>
      </c>
      <c r="R1238" s="20">
        <f t="shared" si="440"/>
        <v>0</v>
      </c>
      <c r="S1238" s="14">
        <f t="shared" si="444"/>
        <v>0</v>
      </c>
      <c r="T1238" s="4" t="str">
        <f t="shared" si="438"/>
        <v>J=</v>
      </c>
      <c r="U1238" s="29">
        <f t="shared" si="439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2">
        <f t="shared" si="443"/>
        <v>46406</v>
      </c>
      <c r="B1239" s="83" t="str">
        <f t="shared" ca="1" si="425"/>
        <v>n.d</v>
      </c>
      <c r="C1239" s="14">
        <f t="shared" si="426"/>
        <v>1000</v>
      </c>
      <c r="D1239" s="58">
        <f t="shared" si="441"/>
        <v>46401</v>
      </c>
      <c r="E1239" s="56">
        <f ca="1">IF(D1239&lt;$B$1,VLOOKUP(D1239,[1]DI!$A$4:$B$15000,2,FALSE),0)</f>
        <v>0</v>
      </c>
      <c r="F1239" s="14">
        <f t="shared" ca="1" si="427"/>
        <v>1</v>
      </c>
      <c r="G1239" s="85">
        <f t="shared" ca="1" si="428"/>
        <v>1.4560015972313201</v>
      </c>
      <c r="H1239" s="85">
        <f t="shared" ca="1" si="429"/>
        <v>1.4560015972313201</v>
      </c>
      <c r="I1239" s="14">
        <f t="shared" ca="1" si="430"/>
        <v>1</v>
      </c>
      <c r="J1239" s="13">
        <f t="shared" si="442"/>
        <v>2.75E-2</v>
      </c>
      <c r="K1239" s="29">
        <f t="shared" si="431"/>
        <v>46379</v>
      </c>
      <c r="L1239" s="2">
        <f t="shared" si="432"/>
        <v>17</v>
      </c>
      <c r="M1239" s="17">
        <f t="shared" si="433"/>
        <v>17</v>
      </c>
      <c r="N1239" s="12">
        <f t="shared" si="434"/>
        <v>1.0018317839999999</v>
      </c>
      <c r="O1239" s="12">
        <f t="shared" ca="1" si="435"/>
        <v>1.0018317839999999</v>
      </c>
      <c r="P1239" s="17">
        <f t="shared" si="436"/>
        <v>0</v>
      </c>
      <c r="Q1239" s="14">
        <f t="shared" ca="1" si="437"/>
        <v>1.8317839899999999</v>
      </c>
      <c r="R1239" s="20">
        <f t="shared" si="440"/>
        <v>0</v>
      </c>
      <c r="S1239" s="14">
        <f t="shared" si="444"/>
        <v>0</v>
      </c>
      <c r="T1239" s="4" t="str">
        <f t="shared" si="438"/>
        <v>J=</v>
      </c>
      <c r="U1239" s="29">
        <f t="shared" si="439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2">
        <f t="shared" si="443"/>
        <v>46407</v>
      </c>
      <c r="B1240" s="83" t="str">
        <f t="shared" ca="1" si="425"/>
        <v>n.d</v>
      </c>
      <c r="C1240" s="14">
        <f t="shared" si="426"/>
        <v>1000</v>
      </c>
      <c r="D1240" s="58">
        <f t="shared" si="441"/>
        <v>46402</v>
      </c>
      <c r="E1240" s="56">
        <f ca="1">IF(D1240&lt;$B$1,VLOOKUP(D1240,[1]DI!$A$4:$B$15000,2,FALSE),0)</f>
        <v>0</v>
      </c>
      <c r="F1240" s="14">
        <f t="shared" ca="1" si="427"/>
        <v>1</v>
      </c>
      <c r="G1240" s="85">
        <f t="shared" ca="1" si="428"/>
        <v>1.4560015972313201</v>
      </c>
      <c r="H1240" s="85">
        <f t="shared" ca="1" si="429"/>
        <v>1.4560015972313201</v>
      </c>
      <c r="I1240" s="14">
        <f t="shared" ca="1" si="430"/>
        <v>1</v>
      </c>
      <c r="J1240" s="13">
        <f t="shared" si="442"/>
        <v>2.75E-2</v>
      </c>
      <c r="K1240" s="29">
        <f t="shared" si="431"/>
        <v>46379</v>
      </c>
      <c r="L1240" s="2">
        <f t="shared" si="432"/>
        <v>18</v>
      </c>
      <c r="M1240" s="17">
        <f t="shared" si="433"/>
        <v>18</v>
      </c>
      <c r="N1240" s="12">
        <f t="shared" si="434"/>
        <v>1.0019396410000001</v>
      </c>
      <c r="O1240" s="12">
        <f t="shared" ca="1" si="435"/>
        <v>1.0019396410000001</v>
      </c>
      <c r="P1240" s="17">
        <f t="shared" si="436"/>
        <v>0</v>
      </c>
      <c r="Q1240" s="14">
        <f t="shared" ca="1" si="437"/>
        <v>1.9396409999999999</v>
      </c>
      <c r="R1240" s="20">
        <f t="shared" si="440"/>
        <v>0</v>
      </c>
      <c r="S1240" s="14">
        <f t="shared" si="444"/>
        <v>0</v>
      </c>
      <c r="T1240" s="4" t="str">
        <f t="shared" si="438"/>
        <v>J=</v>
      </c>
      <c r="U1240" s="29">
        <f t="shared" si="439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2">
        <f t="shared" si="443"/>
        <v>46408</v>
      </c>
      <c r="B1241" s="83" t="str">
        <f t="shared" ca="1" si="425"/>
        <v>n.d</v>
      </c>
      <c r="C1241" s="14">
        <f t="shared" si="426"/>
        <v>1000</v>
      </c>
      <c r="D1241" s="58">
        <f t="shared" si="441"/>
        <v>46405</v>
      </c>
      <c r="E1241" s="56">
        <f ca="1">IF(D1241&lt;$B$1,VLOOKUP(D1241,[1]DI!$A$4:$B$15000,2,FALSE),0)</f>
        <v>0</v>
      </c>
      <c r="F1241" s="14">
        <f t="shared" ca="1" si="427"/>
        <v>1</v>
      </c>
      <c r="G1241" s="85">
        <f t="shared" ca="1" si="428"/>
        <v>1.4560015972313201</v>
      </c>
      <c r="H1241" s="85">
        <f t="shared" ca="1" si="429"/>
        <v>1.4560015972313201</v>
      </c>
      <c r="I1241" s="14">
        <f t="shared" ca="1" si="430"/>
        <v>1</v>
      </c>
      <c r="J1241" s="13">
        <f t="shared" si="442"/>
        <v>2.75E-2</v>
      </c>
      <c r="K1241" s="29">
        <f t="shared" si="431"/>
        <v>46379</v>
      </c>
      <c r="L1241" s="2">
        <f t="shared" si="432"/>
        <v>19</v>
      </c>
      <c r="M1241" s="17">
        <f t="shared" si="433"/>
        <v>19</v>
      </c>
      <c r="N1241" s="12">
        <f t="shared" si="434"/>
        <v>1.0020475090000001</v>
      </c>
      <c r="O1241" s="12">
        <f t="shared" ca="1" si="435"/>
        <v>1.0020475090000001</v>
      </c>
      <c r="P1241" s="17">
        <f t="shared" si="436"/>
        <v>0</v>
      </c>
      <c r="Q1241" s="14">
        <f t="shared" ca="1" si="437"/>
        <v>2.0475089999999998</v>
      </c>
      <c r="R1241" s="20">
        <f t="shared" si="440"/>
        <v>0</v>
      </c>
      <c r="S1241" s="14">
        <f t="shared" si="444"/>
        <v>0</v>
      </c>
      <c r="T1241" s="4" t="str">
        <f t="shared" si="438"/>
        <v>J=</v>
      </c>
      <c r="U1241" s="29">
        <f t="shared" si="439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2">
        <f t="shared" si="443"/>
        <v>46409</v>
      </c>
      <c r="B1242" s="83" t="str">
        <f t="shared" ca="1" si="425"/>
        <v>n.d</v>
      </c>
      <c r="C1242" s="14">
        <f t="shared" si="426"/>
        <v>1000</v>
      </c>
      <c r="D1242" s="58">
        <f t="shared" si="441"/>
        <v>46406</v>
      </c>
      <c r="E1242" s="56">
        <f ca="1">IF(D1242&lt;$B$1,VLOOKUP(D1242,[1]DI!$A$4:$B$15000,2,FALSE),0)</f>
        <v>0</v>
      </c>
      <c r="F1242" s="14">
        <f t="shared" ca="1" si="427"/>
        <v>1</v>
      </c>
      <c r="G1242" s="85">
        <f t="shared" ca="1" si="428"/>
        <v>1.4560015972313201</v>
      </c>
      <c r="H1242" s="85">
        <f t="shared" ca="1" si="429"/>
        <v>1.4560015972313201</v>
      </c>
      <c r="I1242" s="14">
        <f t="shared" ca="1" si="430"/>
        <v>1</v>
      </c>
      <c r="J1242" s="13">
        <f t="shared" si="442"/>
        <v>2.75E-2</v>
      </c>
      <c r="K1242" s="29">
        <f t="shared" si="431"/>
        <v>46379</v>
      </c>
      <c r="L1242" s="2">
        <f t="shared" si="432"/>
        <v>20</v>
      </c>
      <c r="M1242" s="17">
        <f t="shared" si="433"/>
        <v>20</v>
      </c>
      <c r="N1242" s="12">
        <f t="shared" si="434"/>
        <v>1.002155388</v>
      </c>
      <c r="O1242" s="12">
        <f t="shared" ca="1" si="435"/>
        <v>1.002155388</v>
      </c>
      <c r="P1242" s="17">
        <f t="shared" si="436"/>
        <v>59</v>
      </c>
      <c r="Q1242" s="14">
        <f t="shared" ca="1" si="437"/>
        <v>2.1553879999999999</v>
      </c>
      <c r="R1242" s="20">
        <f t="shared" si="440"/>
        <v>0</v>
      </c>
      <c r="S1242" s="14">
        <f t="shared" si="444"/>
        <v>0</v>
      </c>
      <c r="T1242" s="4" t="str">
        <f t="shared" si="438"/>
        <v>J=</v>
      </c>
      <c r="U1242" s="29">
        <f t="shared" si="439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2">
        <f t="shared" si="443"/>
        <v>46412</v>
      </c>
      <c r="B1243" s="83" t="str">
        <f t="shared" ca="1" si="425"/>
        <v>n.d</v>
      </c>
      <c r="C1243" s="14">
        <f t="shared" si="426"/>
        <v>1000</v>
      </c>
      <c r="D1243" s="58">
        <f t="shared" si="441"/>
        <v>46407</v>
      </c>
      <c r="E1243" s="56">
        <f ca="1">IF(D1243&lt;$B$1,VLOOKUP(D1243,[1]DI!$A$4:$B$15000,2,FALSE),0)</f>
        <v>0</v>
      </c>
      <c r="F1243" s="14">
        <f t="shared" ca="1" si="427"/>
        <v>1</v>
      </c>
      <c r="G1243" s="85">
        <f t="shared" ca="1" si="428"/>
        <v>1.4560015972313201</v>
      </c>
      <c r="H1243" s="85">
        <f t="shared" ca="1" si="429"/>
        <v>1.4560015972313201</v>
      </c>
      <c r="I1243" s="14">
        <f t="shared" ca="1" si="430"/>
        <v>1</v>
      </c>
      <c r="J1243" s="13">
        <f t="shared" si="442"/>
        <v>2.75E-2</v>
      </c>
      <c r="K1243" s="29">
        <f t="shared" si="431"/>
        <v>46409</v>
      </c>
      <c r="L1243" s="2">
        <f t="shared" si="432"/>
        <v>1</v>
      </c>
      <c r="M1243" s="17">
        <f t="shared" si="433"/>
        <v>1</v>
      </c>
      <c r="N1243" s="12">
        <f t="shared" si="434"/>
        <v>1.000107659</v>
      </c>
      <c r="O1243" s="12">
        <f t="shared" ca="1" si="435"/>
        <v>1.000107659</v>
      </c>
      <c r="P1243" s="17">
        <f t="shared" si="436"/>
        <v>0</v>
      </c>
      <c r="Q1243" s="14">
        <f t="shared" ca="1" si="437"/>
        <v>0.10765899</v>
      </c>
      <c r="R1243" s="20">
        <f t="shared" si="440"/>
        <v>0</v>
      </c>
      <c r="S1243" s="14">
        <f t="shared" si="444"/>
        <v>0</v>
      </c>
      <c r="T1243" s="4" t="str">
        <f t="shared" si="438"/>
        <v>J=</v>
      </c>
      <c r="U1243" s="29">
        <f t="shared" si="439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2">
        <f t="shared" si="443"/>
        <v>46413</v>
      </c>
      <c r="B1244" s="83" t="str">
        <f t="shared" ca="1" si="425"/>
        <v>n.d</v>
      </c>
      <c r="C1244" s="14">
        <f t="shared" si="426"/>
        <v>1000</v>
      </c>
      <c r="D1244" s="58">
        <f t="shared" si="441"/>
        <v>46408</v>
      </c>
      <c r="E1244" s="56">
        <f ca="1">IF(D1244&lt;$B$1,VLOOKUP(D1244,[1]DI!$A$4:$B$15000,2,FALSE),0)</f>
        <v>0</v>
      </c>
      <c r="F1244" s="14">
        <f t="shared" ca="1" si="427"/>
        <v>1</v>
      </c>
      <c r="G1244" s="85">
        <f t="shared" ca="1" si="428"/>
        <v>1.4560015972313201</v>
      </c>
      <c r="H1244" s="85">
        <f t="shared" ca="1" si="429"/>
        <v>1.4560015972313201</v>
      </c>
      <c r="I1244" s="14">
        <f t="shared" ca="1" si="430"/>
        <v>1</v>
      </c>
      <c r="J1244" s="13">
        <f t="shared" si="442"/>
        <v>2.75E-2</v>
      </c>
      <c r="K1244" s="29">
        <f t="shared" si="431"/>
        <v>46409</v>
      </c>
      <c r="L1244" s="2">
        <f t="shared" si="432"/>
        <v>2</v>
      </c>
      <c r="M1244" s="17">
        <f t="shared" si="433"/>
        <v>2</v>
      </c>
      <c r="N1244" s="12">
        <f t="shared" si="434"/>
        <v>1.0002153300000001</v>
      </c>
      <c r="O1244" s="12">
        <f t="shared" ca="1" si="435"/>
        <v>1.0002153300000001</v>
      </c>
      <c r="P1244" s="17">
        <f t="shared" si="436"/>
        <v>0</v>
      </c>
      <c r="Q1244" s="14">
        <f t="shared" ca="1" si="437"/>
        <v>0.21532999999999999</v>
      </c>
      <c r="R1244" s="20">
        <f t="shared" si="440"/>
        <v>0</v>
      </c>
      <c r="S1244" s="14">
        <f t="shared" si="444"/>
        <v>0</v>
      </c>
      <c r="T1244" s="4" t="str">
        <f t="shared" si="438"/>
        <v>J=</v>
      </c>
      <c r="U1244" s="29">
        <f t="shared" si="439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2">
        <f t="shared" si="443"/>
        <v>46414</v>
      </c>
      <c r="B1245" s="83" t="str">
        <f t="shared" ca="1" si="425"/>
        <v>n.d</v>
      </c>
      <c r="C1245" s="14">
        <f t="shared" si="426"/>
        <v>1000</v>
      </c>
      <c r="D1245" s="58">
        <f t="shared" si="441"/>
        <v>46409</v>
      </c>
      <c r="E1245" s="56">
        <f ca="1">IF(D1245&lt;$B$1,VLOOKUP(D1245,[1]DI!$A$4:$B$15000,2,FALSE),0)</f>
        <v>0</v>
      </c>
      <c r="F1245" s="14">
        <f t="shared" ca="1" si="427"/>
        <v>1</v>
      </c>
      <c r="G1245" s="85">
        <f t="shared" ca="1" si="428"/>
        <v>1.4560015972313201</v>
      </c>
      <c r="H1245" s="85">
        <f t="shared" ca="1" si="429"/>
        <v>1.4560015972313201</v>
      </c>
      <c r="I1245" s="14">
        <f t="shared" ca="1" si="430"/>
        <v>1</v>
      </c>
      <c r="J1245" s="13">
        <f t="shared" si="442"/>
        <v>2.75E-2</v>
      </c>
      <c r="K1245" s="29">
        <f t="shared" si="431"/>
        <v>46409</v>
      </c>
      <c r="L1245" s="2">
        <f t="shared" si="432"/>
        <v>3</v>
      </c>
      <c r="M1245" s="17">
        <f t="shared" si="433"/>
        <v>3</v>
      </c>
      <c r="N1245" s="12">
        <f t="shared" si="434"/>
        <v>1.000323012</v>
      </c>
      <c r="O1245" s="12">
        <f t="shared" ca="1" si="435"/>
        <v>1.000323012</v>
      </c>
      <c r="P1245" s="17">
        <f t="shared" si="436"/>
        <v>0</v>
      </c>
      <c r="Q1245" s="14">
        <f t="shared" ca="1" si="437"/>
        <v>0.32301199000000003</v>
      </c>
      <c r="R1245" s="20">
        <f t="shared" si="440"/>
        <v>0</v>
      </c>
      <c r="S1245" s="14">
        <f t="shared" si="444"/>
        <v>0</v>
      </c>
      <c r="T1245" s="4" t="str">
        <f t="shared" si="438"/>
        <v>J=</v>
      </c>
      <c r="U1245" s="29">
        <f t="shared" si="439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2">
        <f t="shared" si="443"/>
        <v>46415</v>
      </c>
      <c r="B1246" s="83" t="str">
        <f t="shared" ca="1" si="425"/>
        <v>n.d</v>
      </c>
      <c r="C1246" s="14">
        <f t="shared" si="426"/>
        <v>1000</v>
      </c>
      <c r="D1246" s="58">
        <f t="shared" si="441"/>
        <v>46412</v>
      </c>
      <c r="E1246" s="56">
        <f ca="1">IF(D1246&lt;$B$1,VLOOKUP(D1246,[1]DI!$A$4:$B$15000,2,FALSE),0)</f>
        <v>0</v>
      </c>
      <c r="F1246" s="14">
        <f t="shared" ca="1" si="427"/>
        <v>1</v>
      </c>
      <c r="G1246" s="85">
        <f t="shared" ca="1" si="428"/>
        <v>1.4560015972313201</v>
      </c>
      <c r="H1246" s="85">
        <f t="shared" ca="1" si="429"/>
        <v>1.4560015972313201</v>
      </c>
      <c r="I1246" s="14">
        <f t="shared" ca="1" si="430"/>
        <v>1</v>
      </c>
      <c r="J1246" s="13">
        <f t="shared" si="442"/>
        <v>2.75E-2</v>
      </c>
      <c r="K1246" s="29">
        <f t="shared" si="431"/>
        <v>46409</v>
      </c>
      <c r="L1246" s="2">
        <f t="shared" si="432"/>
        <v>4</v>
      </c>
      <c r="M1246" s="17">
        <f t="shared" si="433"/>
        <v>4</v>
      </c>
      <c r="N1246" s="12">
        <f t="shared" si="434"/>
        <v>1.0004307059999999</v>
      </c>
      <c r="O1246" s="12">
        <f t="shared" ca="1" si="435"/>
        <v>1.0004307059999999</v>
      </c>
      <c r="P1246" s="17">
        <f t="shared" si="436"/>
        <v>0</v>
      </c>
      <c r="Q1246" s="14">
        <f t="shared" ca="1" si="437"/>
        <v>0.43070598999999998</v>
      </c>
      <c r="R1246" s="20">
        <f t="shared" si="440"/>
        <v>0</v>
      </c>
      <c r="S1246" s="14">
        <f t="shared" si="444"/>
        <v>0</v>
      </c>
      <c r="T1246" s="4" t="str">
        <f t="shared" si="438"/>
        <v>J=</v>
      </c>
      <c r="U1246" s="29">
        <f t="shared" si="439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2">
        <f t="shared" si="443"/>
        <v>46416</v>
      </c>
      <c r="B1247" s="83" t="str">
        <f t="shared" ca="1" si="425"/>
        <v>n.d</v>
      </c>
      <c r="C1247" s="14">
        <f t="shared" si="426"/>
        <v>1000</v>
      </c>
      <c r="D1247" s="58">
        <f t="shared" si="441"/>
        <v>46413</v>
      </c>
      <c r="E1247" s="56">
        <f ca="1">IF(D1247&lt;$B$1,VLOOKUP(D1247,[1]DI!$A$4:$B$15000,2,FALSE),0)</f>
        <v>0</v>
      </c>
      <c r="F1247" s="14">
        <f t="shared" ca="1" si="427"/>
        <v>1</v>
      </c>
      <c r="G1247" s="85">
        <f t="shared" ca="1" si="428"/>
        <v>1.4560015972313201</v>
      </c>
      <c r="H1247" s="85">
        <f t="shared" ca="1" si="429"/>
        <v>1.4560015972313201</v>
      </c>
      <c r="I1247" s="14">
        <f t="shared" ca="1" si="430"/>
        <v>1</v>
      </c>
      <c r="J1247" s="13">
        <f t="shared" si="442"/>
        <v>2.75E-2</v>
      </c>
      <c r="K1247" s="29">
        <f t="shared" si="431"/>
        <v>46409</v>
      </c>
      <c r="L1247" s="2">
        <f t="shared" si="432"/>
        <v>5</v>
      </c>
      <c r="M1247" s="17">
        <f t="shared" si="433"/>
        <v>5</v>
      </c>
      <c r="N1247" s="12">
        <f t="shared" si="434"/>
        <v>1.000538412</v>
      </c>
      <c r="O1247" s="12">
        <f t="shared" ca="1" si="435"/>
        <v>1.000538412</v>
      </c>
      <c r="P1247" s="17">
        <f t="shared" si="436"/>
        <v>0</v>
      </c>
      <c r="Q1247" s="14">
        <f t="shared" ca="1" si="437"/>
        <v>0.538412</v>
      </c>
      <c r="R1247" s="20">
        <f t="shared" si="440"/>
        <v>0</v>
      </c>
      <c r="S1247" s="14">
        <f t="shared" si="444"/>
        <v>0</v>
      </c>
      <c r="T1247" s="4" t="str">
        <f t="shared" si="438"/>
        <v>J=</v>
      </c>
      <c r="U1247" s="29">
        <f t="shared" si="439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2">
        <f t="shared" si="443"/>
        <v>46419</v>
      </c>
      <c r="B1248" s="83" t="str">
        <f t="shared" ca="1" si="425"/>
        <v>n.d</v>
      </c>
      <c r="C1248" s="14">
        <f t="shared" si="426"/>
        <v>1000</v>
      </c>
      <c r="D1248" s="58">
        <f t="shared" si="441"/>
        <v>46414</v>
      </c>
      <c r="E1248" s="56">
        <f ca="1">IF(D1248&lt;$B$1,VLOOKUP(D1248,[1]DI!$A$4:$B$15000,2,FALSE),0)</f>
        <v>0</v>
      </c>
      <c r="F1248" s="14">
        <f t="shared" ca="1" si="427"/>
        <v>1</v>
      </c>
      <c r="G1248" s="85">
        <f t="shared" ca="1" si="428"/>
        <v>1.4560015972313201</v>
      </c>
      <c r="H1248" s="85">
        <f t="shared" ca="1" si="429"/>
        <v>1.4560015972313201</v>
      </c>
      <c r="I1248" s="14">
        <f t="shared" ca="1" si="430"/>
        <v>1</v>
      </c>
      <c r="J1248" s="13">
        <f t="shared" si="442"/>
        <v>2.75E-2</v>
      </c>
      <c r="K1248" s="29">
        <f t="shared" si="431"/>
        <v>46409</v>
      </c>
      <c r="L1248" s="2">
        <f t="shared" si="432"/>
        <v>6</v>
      </c>
      <c r="M1248" s="17">
        <f t="shared" si="433"/>
        <v>6</v>
      </c>
      <c r="N1248" s="12">
        <f t="shared" si="434"/>
        <v>1.0006461289999999</v>
      </c>
      <c r="O1248" s="12">
        <f t="shared" ca="1" si="435"/>
        <v>1.0006461289999999</v>
      </c>
      <c r="P1248" s="17">
        <f t="shared" si="436"/>
        <v>0</v>
      </c>
      <c r="Q1248" s="14">
        <f t="shared" ca="1" si="437"/>
        <v>0.64612899000000001</v>
      </c>
      <c r="R1248" s="20">
        <f t="shared" si="440"/>
        <v>0</v>
      </c>
      <c r="S1248" s="14">
        <f t="shared" si="444"/>
        <v>0</v>
      </c>
      <c r="T1248" s="4" t="str">
        <f t="shared" si="438"/>
        <v>J=</v>
      </c>
      <c r="U1248" s="29">
        <f t="shared" si="439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2">
        <f t="shared" si="443"/>
        <v>46420</v>
      </c>
      <c r="B1249" s="83" t="str">
        <f t="shared" ca="1" si="425"/>
        <v>n.d</v>
      </c>
      <c r="C1249" s="14">
        <f t="shared" si="426"/>
        <v>1000</v>
      </c>
      <c r="D1249" s="58">
        <f t="shared" si="441"/>
        <v>46415</v>
      </c>
      <c r="E1249" s="56">
        <f ca="1">IF(D1249&lt;$B$1,VLOOKUP(D1249,[1]DI!$A$4:$B$15000,2,FALSE),0)</f>
        <v>0</v>
      </c>
      <c r="F1249" s="14">
        <f t="shared" ca="1" si="427"/>
        <v>1</v>
      </c>
      <c r="G1249" s="85">
        <f t="shared" ca="1" si="428"/>
        <v>1.4560015972313201</v>
      </c>
      <c r="H1249" s="85">
        <f t="shared" ca="1" si="429"/>
        <v>1.4560015972313201</v>
      </c>
      <c r="I1249" s="14">
        <f t="shared" ca="1" si="430"/>
        <v>1</v>
      </c>
      <c r="J1249" s="13">
        <f t="shared" si="442"/>
        <v>2.75E-2</v>
      </c>
      <c r="K1249" s="29">
        <f t="shared" si="431"/>
        <v>46409</v>
      </c>
      <c r="L1249" s="2">
        <f t="shared" si="432"/>
        <v>7</v>
      </c>
      <c r="M1249" s="17">
        <f t="shared" si="433"/>
        <v>7</v>
      </c>
      <c r="N1249" s="12">
        <f t="shared" si="434"/>
        <v>1.0007538579999999</v>
      </c>
      <c r="O1249" s="12">
        <f t="shared" ca="1" si="435"/>
        <v>1.0007538579999999</v>
      </c>
      <c r="P1249" s="17">
        <f t="shared" si="436"/>
        <v>0</v>
      </c>
      <c r="Q1249" s="14">
        <f t="shared" ca="1" si="437"/>
        <v>0.75385798999999998</v>
      </c>
      <c r="R1249" s="20">
        <f t="shared" si="440"/>
        <v>0</v>
      </c>
      <c r="S1249" s="14">
        <f t="shared" si="444"/>
        <v>0</v>
      </c>
      <c r="T1249" s="4" t="str">
        <f t="shared" si="438"/>
        <v>J=</v>
      </c>
      <c r="U1249" s="29">
        <f t="shared" si="439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2">
        <f t="shared" si="443"/>
        <v>46421</v>
      </c>
      <c r="B1250" s="83" t="str">
        <f t="shared" ca="1" si="425"/>
        <v>n.d</v>
      </c>
      <c r="C1250" s="14">
        <f t="shared" si="426"/>
        <v>1000</v>
      </c>
      <c r="D1250" s="58">
        <f t="shared" si="441"/>
        <v>46416</v>
      </c>
      <c r="E1250" s="56">
        <f ca="1">IF(D1250&lt;$B$1,VLOOKUP(D1250,[1]DI!$A$4:$B$15000,2,FALSE),0)</f>
        <v>0</v>
      </c>
      <c r="F1250" s="14">
        <f t="shared" ca="1" si="427"/>
        <v>1</v>
      </c>
      <c r="G1250" s="85">
        <f t="shared" ca="1" si="428"/>
        <v>1.4560015972313201</v>
      </c>
      <c r="H1250" s="85">
        <f t="shared" ca="1" si="429"/>
        <v>1.4560015972313201</v>
      </c>
      <c r="I1250" s="14">
        <f t="shared" ca="1" si="430"/>
        <v>1</v>
      </c>
      <c r="J1250" s="13">
        <f t="shared" si="442"/>
        <v>2.75E-2</v>
      </c>
      <c r="K1250" s="29">
        <f t="shared" si="431"/>
        <v>46409</v>
      </c>
      <c r="L1250" s="2">
        <f t="shared" si="432"/>
        <v>8</v>
      </c>
      <c r="M1250" s="17">
        <f t="shared" si="433"/>
        <v>8</v>
      </c>
      <c r="N1250" s="12">
        <f t="shared" si="434"/>
        <v>1.000861598</v>
      </c>
      <c r="O1250" s="12">
        <f t="shared" ca="1" si="435"/>
        <v>1.000861598</v>
      </c>
      <c r="P1250" s="17">
        <f t="shared" si="436"/>
        <v>0</v>
      </c>
      <c r="Q1250" s="14">
        <f t="shared" ca="1" si="437"/>
        <v>0.86159799000000004</v>
      </c>
      <c r="R1250" s="20">
        <f t="shared" si="440"/>
        <v>0</v>
      </c>
      <c r="S1250" s="14">
        <f t="shared" si="444"/>
        <v>0</v>
      </c>
      <c r="T1250" s="4" t="str">
        <f t="shared" si="438"/>
        <v>J=</v>
      </c>
      <c r="U1250" s="29">
        <f t="shared" si="439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2">
        <f t="shared" si="443"/>
        <v>46422</v>
      </c>
      <c r="B1251" s="83" t="str">
        <f t="shared" ca="1" si="425"/>
        <v>n.d</v>
      </c>
      <c r="C1251" s="14">
        <f t="shared" si="426"/>
        <v>1000</v>
      </c>
      <c r="D1251" s="58">
        <f t="shared" si="441"/>
        <v>46419</v>
      </c>
      <c r="E1251" s="56">
        <f ca="1">IF(D1251&lt;$B$1,VLOOKUP(D1251,[1]DI!$A$4:$B$15000,2,FALSE),0)</f>
        <v>0</v>
      </c>
      <c r="F1251" s="14">
        <f t="shared" ca="1" si="427"/>
        <v>1</v>
      </c>
      <c r="G1251" s="85">
        <f t="shared" ca="1" si="428"/>
        <v>1.4560015972313201</v>
      </c>
      <c r="H1251" s="85">
        <f t="shared" ca="1" si="429"/>
        <v>1.4560015972313201</v>
      </c>
      <c r="I1251" s="14">
        <f t="shared" ca="1" si="430"/>
        <v>1</v>
      </c>
      <c r="J1251" s="13">
        <f t="shared" si="442"/>
        <v>2.75E-2</v>
      </c>
      <c r="K1251" s="29">
        <f t="shared" si="431"/>
        <v>46409</v>
      </c>
      <c r="L1251" s="2">
        <f t="shared" si="432"/>
        <v>9</v>
      </c>
      <c r="M1251" s="17">
        <f t="shared" si="433"/>
        <v>9</v>
      </c>
      <c r="N1251" s="12">
        <f t="shared" si="434"/>
        <v>1.0009693500000001</v>
      </c>
      <c r="O1251" s="12">
        <f t="shared" ca="1" si="435"/>
        <v>1.0009693500000001</v>
      </c>
      <c r="P1251" s="17">
        <f t="shared" si="436"/>
        <v>0</v>
      </c>
      <c r="Q1251" s="14">
        <f t="shared" ca="1" si="437"/>
        <v>0.96935000000000004</v>
      </c>
      <c r="R1251" s="20">
        <f t="shared" si="440"/>
        <v>0</v>
      </c>
      <c r="S1251" s="14">
        <f t="shared" si="444"/>
        <v>0</v>
      </c>
      <c r="T1251" s="4" t="str">
        <f t="shared" si="438"/>
        <v>J=</v>
      </c>
      <c r="U1251" s="29">
        <f t="shared" si="439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2">
        <f t="shared" si="443"/>
        <v>46423</v>
      </c>
      <c r="B1252" s="83" t="str">
        <f t="shared" ca="1" si="425"/>
        <v>n.d</v>
      </c>
      <c r="C1252" s="14">
        <f t="shared" si="426"/>
        <v>1000</v>
      </c>
      <c r="D1252" s="58">
        <f t="shared" si="441"/>
        <v>46420</v>
      </c>
      <c r="E1252" s="56">
        <f ca="1">IF(D1252&lt;$B$1,VLOOKUP(D1252,[1]DI!$A$4:$B$15000,2,FALSE),0)</f>
        <v>0</v>
      </c>
      <c r="F1252" s="14">
        <f t="shared" ca="1" si="427"/>
        <v>1</v>
      </c>
      <c r="G1252" s="85">
        <f t="shared" ca="1" si="428"/>
        <v>1.4560015972313201</v>
      </c>
      <c r="H1252" s="85">
        <f t="shared" ca="1" si="429"/>
        <v>1.4560015972313201</v>
      </c>
      <c r="I1252" s="14">
        <f t="shared" ca="1" si="430"/>
        <v>1</v>
      </c>
      <c r="J1252" s="13">
        <f t="shared" si="442"/>
        <v>2.75E-2</v>
      </c>
      <c r="K1252" s="29">
        <f t="shared" si="431"/>
        <v>46409</v>
      </c>
      <c r="L1252" s="2">
        <f t="shared" si="432"/>
        <v>10</v>
      </c>
      <c r="M1252" s="17">
        <f t="shared" si="433"/>
        <v>10</v>
      </c>
      <c r="N1252" s="12">
        <f t="shared" si="434"/>
        <v>1.0010771140000001</v>
      </c>
      <c r="O1252" s="12">
        <f t="shared" ca="1" si="435"/>
        <v>1.0010771140000001</v>
      </c>
      <c r="P1252" s="17">
        <f t="shared" si="436"/>
        <v>0</v>
      </c>
      <c r="Q1252" s="14">
        <f t="shared" ca="1" si="437"/>
        <v>1.0771139999999999</v>
      </c>
      <c r="R1252" s="20">
        <f t="shared" si="440"/>
        <v>0</v>
      </c>
      <c r="S1252" s="14">
        <f t="shared" si="444"/>
        <v>0</v>
      </c>
      <c r="T1252" s="4" t="str">
        <f t="shared" si="438"/>
        <v>J=</v>
      </c>
      <c r="U1252" s="29">
        <f t="shared" si="439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2">
        <f t="shared" si="443"/>
        <v>46428</v>
      </c>
      <c r="B1253" s="83" t="str">
        <f t="shared" ca="1" si="425"/>
        <v>n.d</v>
      </c>
      <c r="C1253" s="14">
        <f t="shared" si="426"/>
        <v>1000</v>
      </c>
      <c r="D1253" s="58">
        <f t="shared" si="441"/>
        <v>46421</v>
      </c>
      <c r="E1253" s="56">
        <f ca="1">IF(D1253&lt;$B$1,VLOOKUP(D1253,[1]DI!$A$4:$B$15000,2,FALSE),0)</f>
        <v>0</v>
      </c>
      <c r="F1253" s="14">
        <f t="shared" ca="1" si="427"/>
        <v>1</v>
      </c>
      <c r="G1253" s="85">
        <f t="shared" ca="1" si="428"/>
        <v>1.4560015972313201</v>
      </c>
      <c r="H1253" s="85">
        <f t="shared" ca="1" si="429"/>
        <v>1.4560015972313201</v>
      </c>
      <c r="I1253" s="14">
        <f t="shared" ca="1" si="430"/>
        <v>1</v>
      </c>
      <c r="J1253" s="13">
        <f t="shared" si="442"/>
        <v>2.75E-2</v>
      </c>
      <c r="K1253" s="29">
        <f t="shared" si="431"/>
        <v>46409</v>
      </c>
      <c r="L1253" s="2">
        <f t="shared" si="432"/>
        <v>11</v>
      </c>
      <c r="M1253" s="17">
        <f t="shared" si="433"/>
        <v>11</v>
      </c>
      <c r="N1253" s="12">
        <f t="shared" si="434"/>
        <v>1.0011848889999999</v>
      </c>
      <c r="O1253" s="12">
        <f t="shared" ca="1" si="435"/>
        <v>1.0011848889999999</v>
      </c>
      <c r="P1253" s="17">
        <f t="shared" si="436"/>
        <v>0</v>
      </c>
      <c r="Q1253" s="14">
        <f t="shared" ca="1" si="437"/>
        <v>1.1848889899999999</v>
      </c>
      <c r="R1253" s="20">
        <f t="shared" si="440"/>
        <v>0</v>
      </c>
      <c r="S1253" s="14">
        <f t="shared" si="444"/>
        <v>0</v>
      </c>
      <c r="T1253" s="4" t="str">
        <f t="shared" si="438"/>
        <v>J=</v>
      </c>
      <c r="U1253" s="29">
        <f t="shared" si="439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2">
        <f t="shared" si="443"/>
        <v>46429</v>
      </c>
      <c r="B1254" s="83" t="str">
        <f t="shared" ca="1" si="425"/>
        <v>n.d</v>
      </c>
      <c r="C1254" s="14">
        <f t="shared" si="426"/>
        <v>1000</v>
      </c>
      <c r="D1254" s="58">
        <f t="shared" si="441"/>
        <v>46422</v>
      </c>
      <c r="E1254" s="56">
        <f ca="1">IF(D1254&lt;$B$1,VLOOKUP(D1254,[1]DI!$A$4:$B$15000,2,FALSE),0)</f>
        <v>0</v>
      </c>
      <c r="F1254" s="14">
        <f t="shared" ca="1" si="427"/>
        <v>1</v>
      </c>
      <c r="G1254" s="85">
        <f t="shared" ca="1" si="428"/>
        <v>1.4560015972313201</v>
      </c>
      <c r="H1254" s="85">
        <f t="shared" ca="1" si="429"/>
        <v>1.4560015972313201</v>
      </c>
      <c r="I1254" s="14">
        <f t="shared" ca="1" si="430"/>
        <v>1</v>
      </c>
      <c r="J1254" s="13">
        <f t="shared" si="442"/>
        <v>2.75E-2</v>
      </c>
      <c r="K1254" s="29">
        <f t="shared" si="431"/>
        <v>46409</v>
      </c>
      <c r="L1254" s="2">
        <f t="shared" si="432"/>
        <v>12</v>
      </c>
      <c r="M1254" s="17">
        <f t="shared" si="433"/>
        <v>12</v>
      </c>
      <c r="N1254" s="12">
        <f t="shared" si="434"/>
        <v>1.001292676</v>
      </c>
      <c r="O1254" s="12">
        <f t="shared" ca="1" si="435"/>
        <v>1.001292676</v>
      </c>
      <c r="P1254" s="17">
        <f t="shared" si="436"/>
        <v>0</v>
      </c>
      <c r="Q1254" s="14">
        <f t="shared" ca="1" si="437"/>
        <v>1.2926759999999999</v>
      </c>
      <c r="R1254" s="20">
        <f t="shared" si="440"/>
        <v>0</v>
      </c>
      <c r="S1254" s="14">
        <f t="shared" si="444"/>
        <v>0</v>
      </c>
      <c r="T1254" s="4" t="str">
        <f t="shared" si="438"/>
        <v>J=</v>
      </c>
      <c r="U1254" s="29">
        <f t="shared" si="439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2">
        <f t="shared" si="443"/>
        <v>46430</v>
      </c>
      <c r="B1255" s="83" t="str">
        <f t="shared" ca="1" si="425"/>
        <v>n.d</v>
      </c>
      <c r="C1255" s="14">
        <f t="shared" si="426"/>
        <v>1000</v>
      </c>
      <c r="D1255" s="58">
        <f t="shared" si="441"/>
        <v>46423</v>
      </c>
      <c r="E1255" s="56">
        <f ca="1">IF(D1255&lt;$B$1,VLOOKUP(D1255,[1]DI!$A$4:$B$15000,2,FALSE),0)</f>
        <v>0</v>
      </c>
      <c r="F1255" s="14">
        <f t="shared" ca="1" si="427"/>
        <v>1</v>
      </c>
      <c r="G1255" s="85">
        <f t="shared" ca="1" si="428"/>
        <v>1.4560015972313201</v>
      </c>
      <c r="H1255" s="85">
        <f t="shared" ca="1" si="429"/>
        <v>1.4560015972313201</v>
      </c>
      <c r="I1255" s="14">
        <f t="shared" ca="1" si="430"/>
        <v>1</v>
      </c>
      <c r="J1255" s="13">
        <f t="shared" si="442"/>
        <v>2.75E-2</v>
      </c>
      <c r="K1255" s="29">
        <f t="shared" si="431"/>
        <v>46409</v>
      </c>
      <c r="L1255" s="2">
        <f t="shared" si="432"/>
        <v>13</v>
      </c>
      <c r="M1255" s="17">
        <f t="shared" si="433"/>
        <v>13</v>
      </c>
      <c r="N1255" s="12">
        <f t="shared" si="434"/>
        <v>1.001400474</v>
      </c>
      <c r="O1255" s="12">
        <f t="shared" ca="1" si="435"/>
        <v>1.001400474</v>
      </c>
      <c r="P1255" s="17">
        <f t="shared" si="436"/>
        <v>0</v>
      </c>
      <c r="Q1255" s="14">
        <f t="shared" ca="1" si="437"/>
        <v>1.4004739900000001</v>
      </c>
      <c r="R1255" s="20">
        <f t="shared" si="440"/>
        <v>0</v>
      </c>
      <c r="S1255" s="14">
        <f t="shared" si="444"/>
        <v>0</v>
      </c>
      <c r="T1255" s="4" t="str">
        <f t="shared" si="438"/>
        <v>J=</v>
      </c>
      <c r="U1255" s="29">
        <f t="shared" si="439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2">
        <f t="shared" si="443"/>
        <v>46433</v>
      </c>
      <c r="B1256" s="83" t="str">
        <f t="shared" ca="1" si="425"/>
        <v>n.d</v>
      </c>
      <c r="C1256" s="14">
        <f t="shared" si="426"/>
        <v>1000</v>
      </c>
      <c r="D1256" s="58">
        <f t="shared" si="441"/>
        <v>46428</v>
      </c>
      <c r="E1256" s="56">
        <f ca="1">IF(D1256&lt;$B$1,VLOOKUP(D1256,[1]DI!$A$4:$B$15000,2,FALSE),0)</f>
        <v>0</v>
      </c>
      <c r="F1256" s="14">
        <f t="shared" ca="1" si="427"/>
        <v>1</v>
      </c>
      <c r="G1256" s="85">
        <f t="shared" ca="1" si="428"/>
        <v>1.4560015972313201</v>
      </c>
      <c r="H1256" s="85">
        <f t="shared" ca="1" si="429"/>
        <v>1.4560015972313201</v>
      </c>
      <c r="I1256" s="14">
        <f t="shared" ca="1" si="430"/>
        <v>1</v>
      </c>
      <c r="J1256" s="13">
        <f t="shared" si="442"/>
        <v>2.75E-2</v>
      </c>
      <c r="K1256" s="29">
        <f t="shared" si="431"/>
        <v>46409</v>
      </c>
      <c r="L1256" s="2">
        <f t="shared" si="432"/>
        <v>14</v>
      </c>
      <c r="M1256" s="17">
        <f t="shared" si="433"/>
        <v>14</v>
      </c>
      <c r="N1256" s="12">
        <f t="shared" si="434"/>
        <v>1.0015082850000001</v>
      </c>
      <c r="O1256" s="12">
        <f t="shared" ca="1" si="435"/>
        <v>1.0015082850000001</v>
      </c>
      <c r="P1256" s="17">
        <f t="shared" si="436"/>
        <v>0</v>
      </c>
      <c r="Q1256" s="14">
        <f t="shared" ca="1" si="437"/>
        <v>1.5082850000000001</v>
      </c>
      <c r="R1256" s="20">
        <f t="shared" si="440"/>
        <v>0</v>
      </c>
      <c r="S1256" s="14">
        <f t="shared" si="444"/>
        <v>0</v>
      </c>
      <c r="T1256" s="4" t="str">
        <f t="shared" si="438"/>
        <v>J=</v>
      </c>
      <c r="U1256" s="29">
        <f t="shared" si="439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2">
        <f t="shared" si="443"/>
        <v>46434</v>
      </c>
      <c r="B1257" s="83" t="str">
        <f t="shared" ca="1" si="425"/>
        <v>n.d</v>
      </c>
      <c r="C1257" s="14">
        <f t="shared" si="426"/>
        <v>1000</v>
      </c>
      <c r="D1257" s="58">
        <f t="shared" si="441"/>
        <v>46429</v>
      </c>
      <c r="E1257" s="56">
        <f ca="1">IF(D1257&lt;$B$1,VLOOKUP(D1257,[1]DI!$A$4:$B$15000,2,FALSE),0)</f>
        <v>0</v>
      </c>
      <c r="F1257" s="14">
        <f t="shared" ca="1" si="427"/>
        <v>1</v>
      </c>
      <c r="G1257" s="85">
        <f t="shared" ca="1" si="428"/>
        <v>1.4560015972313201</v>
      </c>
      <c r="H1257" s="85">
        <f t="shared" ca="1" si="429"/>
        <v>1.4560015972313201</v>
      </c>
      <c r="I1257" s="14">
        <f t="shared" ca="1" si="430"/>
        <v>1</v>
      </c>
      <c r="J1257" s="13">
        <f t="shared" si="442"/>
        <v>2.75E-2</v>
      </c>
      <c r="K1257" s="29">
        <f t="shared" si="431"/>
        <v>46409</v>
      </c>
      <c r="L1257" s="2">
        <f t="shared" si="432"/>
        <v>15</v>
      </c>
      <c r="M1257" s="17">
        <f t="shared" si="433"/>
        <v>15</v>
      </c>
      <c r="N1257" s="12">
        <f t="shared" si="434"/>
        <v>1.001616106</v>
      </c>
      <c r="O1257" s="12">
        <f t="shared" ca="1" si="435"/>
        <v>1.001616106</v>
      </c>
      <c r="P1257" s="17">
        <f t="shared" si="436"/>
        <v>0</v>
      </c>
      <c r="Q1257" s="14">
        <f t="shared" ca="1" si="437"/>
        <v>1.6161059900000001</v>
      </c>
      <c r="R1257" s="20">
        <f t="shared" si="440"/>
        <v>0</v>
      </c>
      <c r="S1257" s="14">
        <f t="shared" si="444"/>
        <v>0</v>
      </c>
      <c r="T1257" s="4" t="str">
        <f t="shared" si="438"/>
        <v>J=</v>
      </c>
      <c r="U1257" s="29">
        <f t="shared" si="439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2">
        <f t="shared" si="443"/>
        <v>46435</v>
      </c>
      <c r="B1258" s="83" t="str">
        <f t="shared" ca="1" si="425"/>
        <v>n.d</v>
      </c>
      <c r="C1258" s="14">
        <f t="shared" si="426"/>
        <v>1000</v>
      </c>
      <c r="D1258" s="58">
        <f t="shared" si="441"/>
        <v>46430</v>
      </c>
      <c r="E1258" s="56">
        <f ca="1">IF(D1258&lt;$B$1,VLOOKUP(D1258,[1]DI!$A$4:$B$15000,2,FALSE),0)</f>
        <v>0</v>
      </c>
      <c r="F1258" s="14">
        <f t="shared" ca="1" si="427"/>
        <v>1</v>
      </c>
      <c r="G1258" s="85">
        <f t="shared" ca="1" si="428"/>
        <v>1.4560015972313201</v>
      </c>
      <c r="H1258" s="85">
        <f t="shared" ca="1" si="429"/>
        <v>1.4560015972313201</v>
      </c>
      <c r="I1258" s="14">
        <f t="shared" ca="1" si="430"/>
        <v>1</v>
      </c>
      <c r="J1258" s="13">
        <f t="shared" si="442"/>
        <v>2.75E-2</v>
      </c>
      <c r="K1258" s="29">
        <f t="shared" si="431"/>
        <v>46409</v>
      </c>
      <c r="L1258" s="2">
        <f t="shared" si="432"/>
        <v>16</v>
      </c>
      <c r="M1258" s="17">
        <f t="shared" si="433"/>
        <v>16</v>
      </c>
      <c r="N1258" s="12">
        <f t="shared" si="434"/>
        <v>1.0017239389999999</v>
      </c>
      <c r="O1258" s="12">
        <f t="shared" ca="1" si="435"/>
        <v>1.0017239389999999</v>
      </c>
      <c r="P1258" s="17">
        <f t="shared" si="436"/>
        <v>0</v>
      </c>
      <c r="Q1258" s="14">
        <f t="shared" ca="1" si="437"/>
        <v>1.7239389899999999</v>
      </c>
      <c r="R1258" s="20">
        <f t="shared" si="440"/>
        <v>0</v>
      </c>
      <c r="S1258" s="14">
        <f t="shared" si="444"/>
        <v>0</v>
      </c>
      <c r="T1258" s="4" t="str">
        <f t="shared" si="438"/>
        <v>J=</v>
      </c>
      <c r="U1258" s="29">
        <f t="shared" si="439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2">
        <f t="shared" si="443"/>
        <v>46436</v>
      </c>
      <c r="B1259" s="83" t="str">
        <f t="shared" ca="1" si="425"/>
        <v>n.d</v>
      </c>
      <c r="C1259" s="14">
        <f t="shared" si="426"/>
        <v>1000</v>
      </c>
      <c r="D1259" s="58">
        <f t="shared" si="441"/>
        <v>46433</v>
      </c>
      <c r="E1259" s="56">
        <f ca="1">IF(D1259&lt;$B$1,VLOOKUP(D1259,[1]DI!$A$4:$B$15000,2,FALSE),0)</f>
        <v>0</v>
      </c>
      <c r="F1259" s="14">
        <f t="shared" ca="1" si="427"/>
        <v>1</v>
      </c>
      <c r="G1259" s="85">
        <f t="shared" ca="1" si="428"/>
        <v>1.4560015972313201</v>
      </c>
      <c r="H1259" s="85">
        <f t="shared" ca="1" si="429"/>
        <v>1.4560015972313201</v>
      </c>
      <c r="I1259" s="14">
        <f t="shared" ca="1" si="430"/>
        <v>1</v>
      </c>
      <c r="J1259" s="13">
        <f t="shared" si="442"/>
        <v>2.75E-2</v>
      </c>
      <c r="K1259" s="29">
        <f t="shared" si="431"/>
        <v>46409</v>
      </c>
      <c r="L1259" s="2">
        <f t="shared" si="432"/>
        <v>17</v>
      </c>
      <c r="M1259" s="17">
        <f t="shared" si="433"/>
        <v>17</v>
      </c>
      <c r="N1259" s="12">
        <f t="shared" si="434"/>
        <v>1.0018317839999999</v>
      </c>
      <c r="O1259" s="12">
        <f t="shared" ca="1" si="435"/>
        <v>1.0018317839999999</v>
      </c>
      <c r="P1259" s="17">
        <f t="shared" si="436"/>
        <v>0</v>
      </c>
      <c r="Q1259" s="14">
        <f t="shared" ca="1" si="437"/>
        <v>1.8317839899999999</v>
      </c>
      <c r="R1259" s="20">
        <f t="shared" si="440"/>
        <v>0</v>
      </c>
      <c r="S1259" s="14">
        <f t="shared" si="444"/>
        <v>0</v>
      </c>
      <c r="T1259" s="4" t="str">
        <f t="shared" si="438"/>
        <v>J=</v>
      </c>
      <c r="U1259" s="29">
        <f t="shared" si="439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2">
        <f t="shared" si="443"/>
        <v>46437</v>
      </c>
      <c r="B1260" s="83" t="str">
        <f t="shared" ca="1" si="425"/>
        <v>n.d</v>
      </c>
      <c r="C1260" s="14">
        <f t="shared" si="426"/>
        <v>1000</v>
      </c>
      <c r="D1260" s="58">
        <f t="shared" si="441"/>
        <v>46434</v>
      </c>
      <c r="E1260" s="56">
        <f ca="1">IF(D1260&lt;$B$1,VLOOKUP(D1260,[1]DI!$A$4:$B$15000,2,FALSE),0)</f>
        <v>0</v>
      </c>
      <c r="F1260" s="14">
        <f t="shared" ca="1" si="427"/>
        <v>1</v>
      </c>
      <c r="G1260" s="85">
        <f t="shared" ca="1" si="428"/>
        <v>1.4560015972313201</v>
      </c>
      <c r="H1260" s="85">
        <f t="shared" ca="1" si="429"/>
        <v>1.4560015972313201</v>
      </c>
      <c r="I1260" s="14">
        <f t="shared" ca="1" si="430"/>
        <v>1</v>
      </c>
      <c r="J1260" s="13">
        <f t="shared" si="442"/>
        <v>2.75E-2</v>
      </c>
      <c r="K1260" s="29">
        <f t="shared" si="431"/>
        <v>46409</v>
      </c>
      <c r="L1260" s="2">
        <f t="shared" si="432"/>
        <v>18</v>
      </c>
      <c r="M1260" s="17">
        <f t="shared" si="433"/>
        <v>18</v>
      </c>
      <c r="N1260" s="12">
        <f t="shared" si="434"/>
        <v>1.0019396410000001</v>
      </c>
      <c r="O1260" s="12">
        <f t="shared" ca="1" si="435"/>
        <v>1.0019396410000001</v>
      </c>
      <c r="P1260" s="17">
        <f t="shared" si="436"/>
        <v>0</v>
      </c>
      <c r="Q1260" s="14">
        <f t="shared" ca="1" si="437"/>
        <v>1.9396409999999999</v>
      </c>
      <c r="R1260" s="20">
        <f t="shared" si="440"/>
        <v>0</v>
      </c>
      <c r="S1260" s="14">
        <f t="shared" si="444"/>
        <v>0</v>
      </c>
      <c r="T1260" s="4" t="str">
        <f t="shared" si="438"/>
        <v>J=</v>
      </c>
      <c r="U1260" s="29">
        <f t="shared" si="439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2">
        <f t="shared" si="443"/>
        <v>46440</v>
      </c>
      <c r="B1261" s="83" t="str">
        <f t="shared" ca="1" si="425"/>
        <v>n.d</v>
      </c>
      <c r="C1261" s="14">
        <f t="shared" si="426"/>
        <v>1000</v>
      </c>
      <c r="D1261" s="58">
        <f t="shared" si="441"/>
        <v>46435</v>
      </c>
      <c r="E1261" s="56">
        <f ca="1">IF(D1261&lt;$B$1,VLOOKUP(D1261,[1]DI!$A$4:$B$15000,2,FALSE),0)</f>
        <v>0</v>
      </c>
      <c r="F1261" s="14">
        <f t="shared" ca="1" si="427"/>
        <v>1</v>
      </c>
      <c r="G1261" s="85">
        <f t="shared" ca="1" si="428"/>
        <v>1.4560015972313201</v>
      </c>
      <c r="H1261" s="85">
        <f t="shared" ca="1" si="429"/>
        <v>1.4560015972313201</v>
      </c>
      <c r="I1261" s="14">
        <f t="shared" ca="1" si="430"/>
        <v>1</v>
      </c>
      <c r="J1261" s="13">
        <f t="shared" si="442"/>
        <v>2.75E-2</v>
      </c>
      <c r="K1261" s="29">
        <f t="shared" si="431"/>
        <v>46409</v>
      </c>
      <c r="L1261" s="2">
        <f t="shared" si="432"/>
        <v>19</v>
      </c>
      <c r="M1261" s="17">
        <f t="shared" si="433"/>
        <v>19</v>
      </c>
      <c r="N1261" s="12">
        <f t="shared" si="434"/>
        <v>1.0020475090000001</v>
      </c>
      <c r="O1261" s="12">
        <f t="shared" ca="1" si="435"/>
        <v>1.0020475090000001</v>
      </c>
      <c r="P1261" s="17">
        <f t="shared" si="436"/>
        <v>0</v>
      </c>
      <c r="Q1261" s="14">
        <f t="shared" ca="1" si="437"/>
        <v>2.0475089999999998</v>
      </c>
      <c r="R1261" s="20">
        <f t="shared" si="440"/>
        <v>0</v>
      </c>
      <c r="S1261" s="14">
        <f t="shared" si="444"/>
        <v>0</v>
      </c>
      <c r="T1261" s="4" t="str">
        <f t="shared" si="438"/>
        <v>J=</v>
      </c>
      <c r="U1261" s="29">
        <f t="shared" si="439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2">
        <f t="shared" si="443"/>
        <v>46441</v>
      </c>
      <c r="B1262" s="83" t="str">
        <f t="shared" ca="1" si="425"/>
        <v>n.d</v>
      </c>
      <c r="C1262" s="14">
        <f t="shared" si="426"/>
        <v>1000</v>
      </c>
      <c r="D1262" s="58">
        <f t="shared" si="441"/>
        <v>46436</v>
      </c>
      <c r="E1262" s="56">
        <f ca="1">IF(D1262&lt;$B$1,VLOOKUP(D1262,[1]DI!$A$4:$B$15000,2,FALSE),0)</f>
        <v>0</v>
      </c>
      <c r="F1262" s="14">
        <f t="shared" ca="1" si="427"/>
        <v>1</v>
      </c>
      <c r="G1262" s="85">
        <f t="shared" ca="1" si="428"/>
        <v>1.4560015972313201</v>
      </c>
      <c r="H1262" s="85">
        <f t="shared" ca="1" si="429"/>
        <v>1.4560015972313201</v>
      </c>
      <c r="I1262" s="14">
        <f t="shared" ca="1" si="430"/>
        <v>1</v>
      </c>
      <c r="J1262" s="13">
        <f t="shared" si="442"/>
        <v>2.75E-2</v>
      </c>
      <c r="K1262" s="29">
        <f t="shared" si="431"/>
        <v>46409</v>
      </c>
      <c r="L1262" s="2">
        <f t="shared" si="432"/>
        <v>20</v>
      </c>
      <c r="M1262" s="17">
        <f t="shared" si="433"/>
        <v>20</v>
      </c>
      <c r="N1262" s="12">
        <f t="shared" si="434"/>
        <v>1.002155388</v>
      </c>
      <c r="O1262" s="12">
        <f t="shared" ca="1" si="435"/>
        <v>1.002155388</v>
      </c>
      <c r="P1262" s="17">
        <f t="shared" si="436"/>
        <v>60</v>
      </c>
      <c r="Q1262" s="14">
        <f t="shared" ca="1" si="437"/>
        <v>2.1553879999999999</v>
      </c>
      <c r="R1262" s="20">
        <f t="shared" si="440"/>
        <v>0</v>
      </c>
      <c r="S1262" s="14">
        <f t="shared" si="444"/>
        <v>0</v>
      </c>
      <c r="T1262" s="4" t="str">
        <f t="shared" si="438"/>
        <v>J=</v>
      </c>
      <c r="U1262" s="29">
        <f t="shared" si="439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2">
        <f t="shared" si="443"/>
        <v>46442</v>
      </c>
      <c r="B1263" s="83" t="str">
        <f t="shared" ca="1" si="425"/>
        <v>n.d</v>
      </c>
      <c r="C1263" s="14">
        <f t="shared" si="426"/>
        <v>1000</v>
      </c>
      <c r="D1263" s="58">
        <f t="shared" si="441"/>
        <v>46437</v>
      </c>
      <c r="E1263" s="56">
        <f ca="1">IF(D1263&lt;$B$1,VLOOKUP(D1263,[1]DI!$A$4:$B$15000,2,FALSE),0)</f>
        <v>0</v>
      </c>
      <c r="F1263" s="14">
        <f t="shared" ca="1" si="427"/>
        <v>1</v>
      </c>
      <c r="G1263" s="85">
        <f t="shared" ca="1" si="428"/>
        <v>1.4560015972313201</v>
      </c>
      <c r="H1263" s="85">
        <f t="shared" ca="1" si="429"/>
        <v>1.4560015972313201</v>
      </c>
      <c r="I1263" s="14">
        <f t="shared" ca="1" si="430"/>
        <v>1</v>
      </c>
      <c r="J1263" s="13">
        <f t="shared" si="442"/>
        <v>2.75E-2</v>
      </c>
      <c r="K1263" s="29">
        <f t="shared" si="431"/>
        <v>46441</v>
      </c>
      <c r="L1263" s="2">
        <f t="shared" si="432"/>
        <v>1</v>
      </c>
      <c r="M1263" s="17">
        <f t="shared" si="433"/>
        <v>1</v>
      </c>
      <c r="N1263" s="12">
        <f t="shared" si="434"/>
        <v>1.000107659</v>
      </c>
      <c r="O1263" s="12">
        <f t="shared" ca="1" si="435"/>
        <v>1.000107659</v>
      </c>
      <c r="P1263" s="17">
        <f t="shared" si="436"/>
        <v>0</v>
      </c>
      <c r="Q1263" s="14">
        <f t="shared" ca="1" si="437"/>
        <v>0.10765899</v>
      </c>
      <c r="R1263" s="20">
        <f t="shared" si="440"/>
        <v>0</v>
      </c>
      <c r="S1263" s="14">
        <f t="shared" si="444"/>
        <v>0</v>
      </c>
      <c r="T1263" s="4" t="str">
        <f t="shared" si="438"/>
        <v>J=</v>
      </c>
      <c r="U1263" s="29">
        <f t="shared" si="439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2">
        <f t="shared" si="443"/>
        <v>46443</v>
      </c>
      <c r="B1264" s="83" t="str">
        <f t="shared" ca="1" si="425"/>
        <v>n.d</v>
      </c>
      <c r="C1264" s="14">
        <f t="shared" si="426"/>
        <v>1000</v>
      </c>
      <c r="D1264" s="58">
        <f t="shared" si="441"/>
        <v>46440</v>
      </c>
      <c r="E1264" s="56">
        <f ca="1">IF(D1264&lt;$B$1,VLOOKUP(D1264,[1]DI!$A$4:$B$15000,2,FALSE),0)</f>
        <v>0</v>
      </c>
      <c r="F1264" s="14">
        <f t="shared" ca="1" si="427"/>
        <v>1</v>
      </c>
      <c r="G1264" s="85">
        <f t="shared" ca="1" si="428"/>
        <v>1.4560015972313201</v>
      </c>
      <c r="H1264" s="85">
        <f t="shared" ca="1" si="429"/>
        <v>1.4560015972313201</v>
      </c>
      <c r="I1264" s="14">
        <f t="shared" ca="1" si="430"/>
        <v>1</v>
      </c>
      <c r="J1264" s="13">
        <f t="shared" si="442"/>
        <v>2.75E-2</v>
      </c>
      <c r="K1264" s="29">
        <f t="shared" si="431"/>
        <v>46441</v>
      </c>
      <c r="L1264" s="2">
        <f t="shared" si="432"/>
        <v>2</v>
      </c>
      <c r="M1264" s="17">
        <f t="shared" si="433"/>
        <v>2</v>
      </c>
      <c r="N1264" s="12">
        <f t="shared" si="434"/>
        <v>1.0002153300000001</v>
      </c>
      <c r="O1264" s="12">
        <f t="shared" ca="1" si="435"/>
        <v>1.0002153300000001</v>
      </c>
      <c r="P1264" s="17">
        <f t="shared" si="436"/>
        <v>0</v>
      </c>
      <c r="Q1264" s="14">
        <f t="shared" ca="1" si="437"/>
        <v>0.21532999999999999</v>
      </c>
      <c r="R1264" s="20">
        <f t="shared" si="440"/>
        <v>0</v>
      </c>
      <c r="S1264" s="14">
        <f t="shared" si="444"/>
        <v>0</v>
      </c>
      <c r="T1264" s="4" t="str">
        <f t="shared" si="438"/>
        <v>J=</v>
      </c>
      <c r="U1264" s="29">
        <f t="shared" si="439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2">
        <f t="shared" si="443"/>
        <v>46444</v>
      </c>
      <c r="B1265" s="83" t="str">
        <f t="shared" ca="1" si="425"/>
        <v>n.d</v>
      </c>
      <c r="C1265" s="14">
        <f t="shared" si="426"/>
        <v>1000</v>
      </c>
      <c r="D1265" s="58">
        <f t="shared" si="441"/>
        <v>46441</v>
      </c>
      <c r="E1265" s="56">
        <f ca="1">IF(D1265&lt;$B$1,VLOOKUP(D1265,[1]DI!$A$4:$B$15000,2,FALSE),0)</f>
        <v>0</v>
      </c>
      <c r="F1265" s="14">
        <f t="shared" ca="1" si="427"/>
        <v>1</v>
      </c>
      <c r="G1265" s="85">
        <f t="shared" ca="1" si="428"/>
        <v>1.4560015972313201</v>
      </c>
      <c r="H1265" s="85">
        <f t="shared" ca="1" si="429"/>
        <v>1.4560015972313201</v>
      </c>
      <c r="I1265" s="14">
        <f t="shared" ca="1" si="430"/>
        <v>1</v>
      </c>
      <c r="J1265" s="13">
        <f t="shared" si="442"/>
        <v>2.75E-2</v>
      </c>
      <c r="K1265" s="29">
        <f t="shared" si="431"/>
        <v>46441</v>
      </c>
      <c r="L1265" s="2">
        <f t="shared" si="432"/>
        <v>3</v>
      </c>
      <c r="M1265" s="17">
        <f t="shared" si="433"/>
        <v>3</v>
      </c>
      <c r="N1265" s="12">
        <f t="shared" si="434"/>
        <v>1.000323012</v>
      </c>
      <c r="O1265" s="12">
        <f t="shared" ca="1" si="435"/>
        <v>1.000323012</v>
      </c>
      <c r="P1265" s="17">
        <f t="shared" si="436"/>
        <v>0</v>
      </c>
      <c r="Q1265" s="14">
        <f t="shared" ca="1" si="437"/>
        <v>0.32301199000000003</v>
      </c>
      <c r="R1265" s="20">
        <f t="shared" si="440"/>
        <v>0</v>
      </c>
      <c r="S1265" s="14">
        <f t="shared" si="444"/>
        <v>0</v>
      </c>
      <c r="T1265" s="4" t="str">
        <f t="shared" si="438"/>
        <v>J=</v>
      </c>
      <c r="U1265" s="29">
        <f t="shared" si="439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2">
        <f t="shared" si="443"/>
        <v>46447</v>
      </c>
      <c r="B1266" s="83" t="str">
        <f t="shared" ca="1" si="425"/>
        <v>n.d</v>
      </c>
      <c r="C1266" s="14">
        <f t="shared" si="426"/>
        <v>1000</v>
      </c>
      <c r="D1266" s="58">
        <f t="shared" si="441"/>
        <v>46442</v>
      </c>
      <c r="E1266" s="56">
        <f ca="1">IF(D1266&lt;$B$1,VLOOKUP(D1266,[1]DI!$A$4:$B$15000,2,FALSE),0)</f>
        <v>0</v>
      </c>
      <c r="F1266" s="14">
        <f t="shared" ca="1" si="427"/>
        <v>1</v>
      </c>
      <c r="G1266" s="85">
        <f t="shared" ca="1" si="428"/>
        <v>1.4560015972313201</v>
      </c>
      <c r="H1266" s="85">
        <f t="shared" ca="1" si="429"/>
        <v>1.4560015972313201</v>
      </c>
      <c r="I1266" s="14">
        <f t="shared" ca="1" si="430"/>
        <v>1</v>
      </c>
      <c r="J1266" s="13">
        <f t="shared" si="442"/>
        <v>2.75E-2</v>
      </c>
      <c r="K1266" s="29">
        <f t="shared" si="431"/>
        <v>46441</v>
      </c>
      <c r="L1266" s="2">
        <f t="shared" si="432"/>
        <v>4</v>
      </c>
      <c r="M1266" s="17">
        <f t="shared" si="433"/>
        <v>4</v>
      </c>
      <c r="N1266" s="12">
        <f t="shared" si="434"/>
        <v>1.0004307059999999</v>
      </c>
      <c r="O1266" s="12">
        <f t="shared" ca="1" si="435"/>
        <v>1.0004307059999999</v>
      </c>
      <c r="P1266" s="17">
        <f t="shared" si="436"/>
        <v>0</v>
      </c>
      <c r="Q1266" s="14">
        <f t="shared" ca="1" si="437"/>
        <v>0.43070598999999998</v>
      </c>
      <c r="R1266" s="20">
        <f t="shared" si="440"/>
        <v>0</v>
      </c>
      <c r="S1266" s="14">
        <f t="shared" si="444"/>
        <v>0</v>
      </c>
      <c r="T1266" s="4" t="str">
        <f t="shared" si="438"/>
        <v>J=</v>
      </c>
      <c r="U1266" s="29">
        <f t="shared" si="439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2">
        <f t="shared" si="443"/>
        <v>46448</v>
      </c>
      <c r="B1267" s="83" t="str">
        <f t="shared" ca="1" si="425"/>
        <v>n.d</v>
      </c>
      <c r="C1267" s="14">
        <f t="shared" si="426"/>
        <v>1000</v>
      </c>
      <c r="D1267" s="58">
        <f t="shared" si="441"/>
        <v>46443</v>
      </c>
      <c r="E1267" s="56">
        <f ca="1">IF(D1267&lt;$B$1,VLOOKUP(D1267,[1]DI!$A$4:$B$15000,2,FALSE),0)</f>
        <v>0</v>
      </c>
      <c r="F1267" s="14">
        <f t="shared" ca="1" si="427"/>
        <v>1</v>
      </c>
      <c r="G1267" s="85">
        <f t="shared" ca="1" si="428"/>
        <v>1.4560015972313201</v>
      </c>
      <c r="H1267" s="85">
        <f t="shared" ca="1" si="429"/>
        <v>1.4560015972313201</v>
      </c>
      <c r="I1267" s="14">
        <f t="shared" ca="1" si="430"/>
        <v>1</v>
      </c>
      <c r="J1267" s="13">
        <f t="shared" si="442"/>
        <v>2.75E-2</v>
      </c>
      <c r="K1267" s="29">
        <f t="shared" si="431"/>
        <v>46441</v>
      </c>
      <c r="L1267" s="2">
        <f t="shared" si="432"/>
        <v>5</v>
      </c>
      <c r="M1267" s="17">
        <f t="shared" si="433"/>
        <v>5</v>
      </c>
      <c r="N1267" s="12">
        <f t="shared" si="434"/>
        <v>1.000538412</v>
      </c>
      <c r="O1267" s="12">
        <f t="shared" ca="1" si="435"/>
        <v>1.000538412</v>
      </c>
      <c r="P1267" s="17">
        <f t="shared" si="436"/>
        <v>0</v>
      </c>
      <c r="Q1267" s="14">
        <f t="shared" ca="1" si="437"/>
        <v>0.538412</v>
      </c>
      <c r="R1267" s="20">
        <f t="shared" si="440"/>
        <v>0</v>
      </c>
      <c r="S1267" s="14">
        <f t="shared" si="444"/>
        <v>0</v>
      </c>
      <c r="T1267" s="4" t="str">
        <f t="shared" si="438"/>
        <v>J=</v>
      </c>
      <c r="U1267" s="29">
        <f t="shared" si="439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2">
        <f t="shared" si="443"/>
        <v>46449</v>
      </c>
      <c r="B1268" s="83" t="str">
        <f t="shared" ca="1" si="425"/>
        <v>n.d</v>
      </c>
      <c r="C1268" s="14">
        <f t="shared" si="426"/>
        <v>1000</v>
      </c>
      <c r="D1268" s="58">
        <f t="shared" si="441"/>
        <v>46444</v>
      </c>
      <c r="E1268" s="56">
        <f ca="1">IF(D1268&lt;$B$1,VLOOKUP(D1268,[1]DI!$A$4:$B$15000,2,FALSE),0)</f>
        <v>0</v>
      </c>
      <c r="F1268" s="14">
        <f t="shared" ca="1" si="427"/>
        <v>1</v>
      </c>
      <c r="G1268" s="85">
        <f t="shared" ca="1" si="428"/>
        <v>1.4560015972313201</v>
      </c>
      <c r="H1268" s="85">
        <f t="shared" ca="1" si="429"/>
        <v>1.4560015972313201</v>
      </c>
      <c r="I1268" s="14">
        <f t="shared" ca="1" si="430"/>
        <v>1</v>
      </c>
      <c r="J1268" s="13">
        <f t="shared" si="442"/>
        <v>2.75E-2</v>
      </c>
      <c r="K1268" s="29">
        <f t="shared" si="431"/>
        <v>46441</v>
      </c>
      <c r="L1268" s="2">
        <f t="shared" si="432"/>
        <v>6</v>
      </c>
      <c r="M1268" s="17">
        <f t="shared" si="433"/>
        <v>6</v>
      </c>
      <c r="N1268" s="12">
        <f t="shared" si="434"/>
        <v>1.0006461289999999</v>
      </c>
      <c r="O1268" s="12">
        <f t="shared" ca="1" si="435"/>
        <v>1.0006461289999999</v>
      </c>
      <c r="P1268" s="17">
        <f t="shared" si="436"/>
        <v>0</v>
      </c>
      <c r="Q1268" s="14">
        <f t="shared" ca="1" si="437"/>
        <v>0.64612899000000001</v>
      </c>
      <c r="R1268" s="20">
        <f t="shared" si="440"/>
        <v>0</v>
      </c>
      <c r="S1268" s="14">
        <f t="shared" si="444"/>
        <v>0</v>
      </c>
      <c r="T1268" s="4" t="str">
        <f t="shared" si="438"/>
        <v>J=</v>
      </c>
      <c r="U1268" s="29">
        <f t="shared" si="439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2">
        <f t="shared" si="443"/>
        <v>46450</v>
      </c>
      <c r="B1269" s="83" t="str">
        <f t="shared" ref="B1269:B1277" ca="1" si="445">IF(A1269&lt;=TODAY(),C1269+Q1269,IF(AND(A1269&gt;TODAY(),A1269&lt;=$B$1),IF(VLOOKUP(TODAY(),$A$10:$E$5000,4,FALSE)=0,"n.d",C1269+Q1269),"n.d"))</f>
        <v>n.d</v>
      </c>
      <c r="C1269" s="14">
        <f t="shared" ref="C1269:C1277" si="446">(C1268-S1268)</f>
        <v>1000</v>
      </c>
      <c r="D1269" s="58">
        <f t="shared" si="441"/>
        <v>46447</v>
      </c>
      <c r="E1269" s="56">
        <f ca="1">IF(D1269&lt;$B$1,VLOOKUP(D1269,[1]DI!$A$4:$B$15000,2,FALSE),0)</f>
        <v>0</v>
      </c>
      <c r="F1269" s="14">
        <f t="shared" ref="F1269:F1277" ca="1" si="447">ROUND(1+ROUND(((1+E1269)^(1/252))-1,8),16)</f>
        <v>1</v>
      </c>
      <c r="G1269" s="85">
        <f t="shared" ref="G1269:G1277" ca="1" si="448">ROUND(F1268*G1268,16)</f>
        <v>1.4560015972313201</v>
      </c>
      <c r="H1269" s="85">
        <f t="shared" ref="H1269:H1277" ca="1" si="449">IF(P1268&gt;0,G1268,H1268)</f>
        <v>1.4560015972313201</v>
      </c>
      <c r="I1269" s="14">
        <f t="shared" ref="I1269:I1277" ca="1" si="450">ROUND(G1269/H1269,8)</f>
        <v>1</v>
      </c>
      <c r="J1269" s="13">
        <f t="shared" si="442"/>
        <v>2.75E-2</v>
      </c>
      <c r="K1269" s="29">
        <f t="shared" ref="K1269:K1277" si="451">IF(P1268&gt;0,VLOOKUP(P1268,X$12:AH$150,2),K1268)</f>
        <v>46441</v>
      </c>
      <c r="L1269" s="2">
        <f t="shared" ref="L1269:L1277" si="452">IF(A1269&gt;K1269,IF(NETWORKDAYS(K1269,A1269,$X$160:$X$544)-1=0,1,NETWORKDAYS(K1269,A1269,$X$160:$X$544)-1),0)</f>
        <v>7</v>
      </c>
      <c r="M1269" s="17">
        <f t="shared" ref="M1269:M1277" si="453">IF(AND(L1269=1,L1268=1),1,IF(L1269&gt;0,IF(L1269=L1268,L1269+1,L1269),0))</f>
        <v>7</v>
      </c>
      <c r="N1269" s="12">
        <f t="shared" ref="N1269:N1277" si="454">ROUND((J1269+1)^(M1269/252),9)</f>
        <v>1.0007538579999999</v>
      </c>
      <c r="O1269" s="12">
        <f t="shared" ref="O1269:O1277" ca="1" si="455">ROUND(I1269*N1269,9)</f>
        <v>1.0007538579999999</v>
      </c>
      <c r="P1269" s="17">
        <f t="shared" ref="P1269:P1277" si="456">IF(VLOOKUP(A1269,Y$12:AF$150,8)=VLOOKUP(A1268,Y$12:AF$150,8),0,VLOOKUP(A1269,Y$12:AF$150,8))</f>
        <v>0</v>
      </c>
      <c r="Q1269" s="14">
        <f t="shared" ref="Q1269:Q1277" ca="1" si="457">TRUNC(((O1269-1)*C1269),8)</f>
        <v>0.75385798999999998</v>
      </c>
      <c r="R1269" s="20">
        <f t="shared" si="440"/>
        <v>0</v>
      </c>
      <c r="S1269" s="14">
        <f t="shared" si="444"/>
        <v>0</v>
      </c>
      <c r="T1269" s="4" t="str">
        <f t="shared" ref="T1269:T1277" si="458">IF(P1268&gt;0,VLOOKUP(P1268,X$12:AH$150,10),T1268)</f>
        <v>J=</v>
      </c>
      <c r="U1269" s="29">
        <f t="shared" ref="U1269:U1277" si="459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2">
        <f t="shared" si="443"/>
        <v>46451</v>
      </c>
      <c r="B1270" s="83" t="str">
        <f t="shared" ca="1" si="445"/>
        <v>n.d</v>
      </c>
      <c r="C1270" s="14">
        <f t="shared" si="446"/>
        <v>1000</v>
      </c>
      <c r="D1270" s="58">
        <f t="shared" si="441"/>
        <v>46448</v>
      </c>
      <c r="E1270" s="56">
        <f ca="1">IF(D1270&lt;$B$1,VLOOKUP(D1270,[1]DI!$A$4:$B$15000,2,FALSE),0)</f>
        <v>0</v>
      </c>
      <c r="F1270" s="14">
        <f t="shared" ca="1" si="447"/>
        <v>1</v>
      </c>
      <c r="G1270" s="85">
        <f t="shared" ca="1" si="448"/>
        <v>1.4560015972313201</v>
      </c>
      <c r="H1270" s="85">
        <f t="shared" ca="1" si="449"/>
        <v>1.4560015972313201</v>
      </c>
      <c r="I1270" s="14">
        <f t="shared" ca="1" si="450"/>
        <v>1</v>
      </c>
      <c r="J1270" s="13">
        <f t="shared" si="442"/>
        <v>2.75E-2</v>
      </c>
      <c r="K1270" s="29">
        <f t="shared" si="451"/>
        <v>46441</v>
      </c>
      <c r="L1270" s="2">
        <f t="shared" si="452"/>
        <v>8</v>
      </c>
      <c r="M1270" s="17">
        <f t="shared" si="453"/>
        <v>8</v>
      </c>
      <c r="N1270" s="12">
        <f t="shared" si="454"/>
        <v>1.000861598</v>
      </c>
      <c r="O1270" s="12">
        <f t="shared" ca="1" si="455"/>
        <v>1.000861598</v>
      </c>
      <c r="P1270" s="17">
        <f t="shared" si="456"/>
        <v>0</v>
      </c>
      <c r="Q1270" s="14">
        <f t="shared" ca="1" si="457"/>
        <v>0.86159799000000004</v>
      </c>
      <c r="R1270" s="20">
        <f t="shared" si="440"/>
        <v>0</v>
      </c>
      <c r="S1270" s="14">
        <f t="shared" si="444"/>
        <v>0</v>
      </c>
      <c r="T1270" s="4" t="str">
        <f t="shared" si="458"/>
        <v>J=</v>
      </c>
      <c r="U1270" s="29">
        <f t="shared" si="459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2">
        <f t="shared" si="443"/>
        <v>46454</v>
      </c>
      <c r="B1271" s="83" t="str">
        <f t="shared" ca="1" si="445"/>
        <v>n.d</v>
      </c>
      <c r="C1271" s="14">
        <f t="shared" si="446"/>
        <v>1000</v>
      </c>
      <c r="D1271" s="58">
        <f t="shared" si="441"/>
        <v>46449</v>
      </c>
      <c r="E1271" s="56">
        <f ca="1">IF(D1271&lt;$B$1,VLOOKUP(D1271,[1]DI!$A$4:$B$15000,2,FALSE),0)</f>
        <v>0</v>
      </c>
      <c r="F1271" s="14">
        <f t="shared" ca="1" si="447"/>
        <v>1</v>
      </c>
      <c r="G1271" s="85">
        <f t="shared" ca="1" si="448"/>
        <v>1.4560015972313201</v>
      </c>
      <c r="H1271" s="85">
        <f t="shared" ca="1" si="449"/>
        <v>1.4560015972313201</v>
      </c>
      <c r="I1271" s="14">
        <f t="shared" ca="1" si="450"/>
        <v>1</v>
      </c>
      <c r="J1271" s="13">
        <f t="shared" si="442"/>
        <v>2.75E-2</v>
      </c>
      <c r="K1271" s="29">
        <f t="shared" si="451"/>
        <v>46441</v>
      </c>
      <c r="L1271" s="2">
        <f t="shared" si="452"/>
        <v>9</v>
      </c>
      <c r="M1271" s="17">
        <f t="shared" si="453"/>
        <v>9</v>
      </c>
      <c r="N1271" s="12">
        <f t="shared" si="454"/>
        <v>1.0009693500000001</v>
      </c>
      <c r="O1271" s="12">
        <f t="shared" ca="1" si="455"/>
        <v>1.0009693500000001</v>
      </c>
      <c r="P1271" s="17">
        <f t="shared" si="456"/>
        <v>0</v>
      </c>
      <c r="Q1271" s="14">
        <f t="shared" ca="1" si="457"/>
        <v>0.96935000000000004</v>
      </c>
      <c r="R1271" s="20">
        <f t="shared" si="440"/>
        <v>0</v>
      </c>
      <c r="S1271" s="14">
        <f t="shared" si="444"/>
        <v>0</v>
      </c>
      <c r="T1271" s="4" t="str">
        <f t="shared" si="458"/>
        <v>J=</v>
      </c>
      <c r="U1271" s="29">
        <f t="shared" si="459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2">
        <f t="shared" si="443"/>
        <v>46455</v>
      </c>
      <c r="B1272" s="83" t="str">
        <f t="shared" ca="1" si="445"/>
        <v>n.d</v>
      </c>
      <c r="C1272" s="14">
        <f t="shared" si="446"/>
        <v>1000</v>
      </c>
      <c r="D1272" s="58">
        <f t="shared" si="441"/>
        <v>46450</v>
      </c>
      <c r="E1272" s="56">
        <f ca="1">IF(D1272&lt;$B$1,VLOOKUP(D1272,[1]DI!$A$4:$B$15000,2,FALSE),0)</f>
        <v>0</v>
      </c>
      <c r="F1272" s="14">
        <f t="shared" ca="1" si="447"/>
        <v>1</v>
      </c>
      <c r="G1272" s="85">
        <f t="shared" ca="1" si="448"/>
        <v>1.4560015972313201</v>
      </c>
      <c r="H1272" s="85">
        <f t="shared" ca="1" si="449"/>
        <v>1.4560015972313201</v>
      </c>
      <c r="I1272" s="14">
        <f t="shared" ca="1" si="450"/>
        <v>1</v>
      </c>
      <c r="J1272" s="13">
        <f t="shared" si="442"/>
        <v>2.75E-2</v>
      </c>
      <c r="K1272" s="29">
        <f t="shared" si="451"/>
        <v>46441</v>
      </c>
      <c r="L1272" s="2">
        <f t="shared" si="452"/>
        <v>10</v>
      </c>
      <c r="M1272" s="17">
        <f t="shared" si="453"/>
        <v>10</v>
      </c>
      <c r="N1272" s="12">
        <f t="shared" si="454"/>
        <v>1.0010771140000001</v>
      </c>
      <c r="O1272" s="12">
        <f t="shared" ca="1" si="455"/>
        <v>1.0010771140000001</v>
      </c>
      <c r="P1272" s="17">
        <f t="shared" si="456"/>
        <v>0</v>
      </c>
      <c r="Q1272" s="14">
        <f t="shared" ca="1" si="457"/>
        <v>1.0771139999999999</v>
      </c>
      <c r="R1272" s="20">
        <f t="shared" si="440"/>
        <v>0</v>
      </c>
      <c r="S1272" s="14">
        <f t="shared" si="444"/>
        <v>0</v>
      </c>
      <c r="T1272" s="4" t="str">
        <f t="shared" si="458"/>
        <v>J=</v>
      </c>
      <c r="U1272" s="29">
        <f t="shared" si="459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2">
        <f t="shared" si="443"/>
        <v>46456</v>
      </c>
      <c r="B1273" s="83" t="str">
        <f t="shared" ca="1" si="445"/>
        <v>n.d</v>
      </c>
      <c r="C1273" s="14">
        <f t="shared" si="446"/>
        <v>1000</v>
      </c>
      <c r="D1273" s="58">
        <f t="shared" si="441"/>
        <v>46451</v>
      </c>
      <c r="E1273" s="56">
        <f ca="1">IF(D1273&lt;$B$1,VLOOKUP(D1273,[1]DI!$A$4:$B$15000,2,FALSE),0)</f>
        <v>0</v>
      </c>
      <c r="F1273" s="14">
        <f t="shared" ca="1" si="447"/>
        <v>1</v>
      </c>
      <c r="G1273" s="85">
        <f t="shared" ca="1" si="448"/>
        <v>1.4560015972313201</v>
      </c>
      <c r="H1273" s="85">
        <f t="shared" ca="1" si="449"/>
        <v>1.4560015972313201</v>
      </c>
      <c r="I1273" s="14">
        <f t="shared" ca="1" si="450"/>
        <v>1</v>
      </c>
      <c r="J1273" s="13">
        <f t="shared" si="442"/>
        <v>2.75E-2</v>
      </c>
      <c r="K1273" s="29">
        <f t="shared" si="451"/>
        <v>46441</v>
      </c>
      <c r="L1273" s="2">
        <f t="shared" si="452"/>
        <v>11</v>
      </c>
      <c r="M1273" s="17">
        <f t="shared" si="453"/>
        <v>11</v>
      </c>
      <c r="N1273" s="12">
        <f t="shared" si="454"/>
        <v>1.0011848889999999</v>
      </c>
      <c r="O1273" s="12">
        <f t="shared" ca="1" si="455"/>
        <v>1.0011848889999999</v>
      </c>
      <c r="P1273" s="17">
        <f t="shared" si="456"/>
        <v>0</v>
      </c>
      <c r="Q1273" s="14">
        <f t="shared" ca="1" si="457"/>
        <v>1.1848889899999999</v>
      </c>
      <c r="R1273" s="20">
        <f t="shared" si="440"/>
        <v>0</v>
      </c>
      <c r="S1273" s="14">
        <f t="shared" si="444"/>
        <v>0</v>
      </c>
      <c r="T1273" s="4" t="str">
        <f t="shared" si="458"/>
        <v>J=</v>
      </c>
      <c r="U1273" s="29">
        <f t="shared" si="459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2">
        <f t="shared" si="443"/>
        <v>46457</v>
      </c>
      <c r="B1274" s="83" t="str">
        <f t="shared" ca="1" si="445"/>
        <v>n.d</v>
      </c>
      <c r="C1274" s="14">
        <f t="shared" si="446"/>
        <v>1000</v>
      </c>
      <c r="D1274" s="58">
        <f t="shared" si="441"/>
        <v>46454</v>
      </c>
      <c r="E1274" s="56">
        <f ca="1">IF(D1274&lt;$B$1,VLOOKUP(D1274,[1]DI!$A$4:$B$15000,2,FALSE),0)</f>
        <v>0</v>
      </c>
      <c r="F1274" s="14">
        <f t="shared" ca="1" si="447"/>
        <v>1</v>
      </c>
      <c r="G1274" s="85">
        <f t="shared" ca="1" si="448"/>
        <v>1.4560015972313201</v>
      </c>
      <c r="H1274" s="85">
        <f t="shared" ca="1" si="449"/>
        <v>1.4560015972313201</v>
      </c>
      <c r="I1274" s="14">
        <f t="shared" ca="1" si="450"/>
        <v>1</v>
      </c>
      <c r="J1274" s="13">
        <f t="shared" si="442"/>
        <v>2.75E-2</v>
      </c>
      <c r="K1274" s="29">
        <f t="shared" si="451"/>
        <v>46441</v>
      </c>
      <c r="L1274" s="2">
        <f t="shared" si="452"/>
        <v>12</v>
      </c>
      <c r="M1274" s="17">
        <f t="shared" si="453"/>
        <v>12</v>
      </c>
      <c r="N1274" s="12">
        <f t="shared" si="454"/>
        <v>1.001292676</v>
      </c>
      <c r="O1274" s="12">
        <f t="shared" ca="1" si="455"/>
        <v>1.001292676</v>
      </c>
      <c r="P1274" s="17">
        <f t="shared" si="456"/>
        <v>0</v>
      </c>
      <c r="Q1274" s="14">
        <f t="shared" ca="1" si="457"/>
        <v>1.2926759999999999</v>
      </c>
      <c r="R1274" s="20">
        <f t="shared" si="440"/>
        <v>0</v>
      </c>
      <c r="S1274" s="14">
        <f t="shared" si="444"/>
        <v>0</v>
      </c>
      <c r="T1274" s="4" t="str">
        <f t="shared" si="458"/>
        <v>J=</v>
      </c>
      <c r="U1274" s="29">
        <f t="shared" si="459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2">
        <f t="shared" si="443"/>
        <v>46458</v>
      </c>
      <c r="B1275" s="83" t="str">
        <f t="shared" ca="1" si="445"/>
        <v>n.d</v>
      </c>
      <c r="C1275" s="14">
        <f t="shared" si="446"/>
        <v>1000</v>
      </c>
      <c r="D1275" s="58">
        <f t="shared" si="441"/>
        <v>46455</v>
      </c>
      <c r="E1275" s="56">
        <f ca="1">IF(D1275&lt;$B$1,VLOOKUP(D1275,[1]DI!$A$4:$B$15000,2,FALSE),0)</f>
        <v>0</v>
      </c>
      <c r="F1275" s="14">
        <f t="shared" ca="1" si="447"/>
        <v>1</v>
      </c>
      <c r="G1275" s="85">
        <f t="shared" ca="1" si="448"/>
        <v>1.4560015972313201</v>
      </c>
      <c r="H1275" s="85">
        <f t="shared" ca="1" si="449"/>
        <v>1.4560015972313201</v>
      </c>
      <c r="I1275" s="14">
        <f t="shared" ca="1" si="450"/>
        <v>1</v>
      </c>
      <c r="J1275" s="13">
        <f t="shared" si="442"/>
        <v>2.75E-2</v>
      </c>
      <c r="K1275" s="29">
        <f t="shared" si="451"/>
        <v>46441</v>
      </c>
      <c r="L1275" s="2">
        <f t="shared" si="452"/>
        <v>13</v>
      </c>
      <c r="M1275" s="17">
        <f t="shared" si="453"/>
        <v>13</v>
      </c>
      <c r="N1275" s="12">
        <f t="shared" si="454"/>
        <v>1.001400474</v>
      </c>
      <c r="O1275" s="12">
        <f t="shared" ca="1" si="455"/>
        <v>1.001400474</v>
      </c>
      <c r="P1275" s="17">
        <f t="shared" si="456"/>
        <v>0</v>
      </c>
      <c r="Q1275" s="14">
        <f t="shared" ca="1" si="457"/>
        <v>1.4004739900000001</v>
      </c>
      <c r="R1275" s="20">
        <f t="shared" si="440"/>
        <v>0</v>
      </c>
      <c r="S1275" s="14">
        <f t="shared" si="444"/>
        <v>0</v>
      </c>
      <c r="T1275" s="4" t="str">
        <f t="shared" si="458"/>
        <v>J=</v>
      </c>
      <c r="U1275" s="29">
        <f t="shared" si="459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2">
        <f t="shared" si="443"/>
        <v>46461</v>
      </c>
      <c r="B1276" s="83" t="str">
        <f t="shared" ca="1" si="445"/>
        <v>n.d</v>
      </c>
      <c r="C1276" s="14">
        <f t="shared" si="446"/>
        <v>1000</v>
      </c>
      <c r="D1276" s="58">
        <f t="shared" si="441"/>
        <v>46456</v>
      </c>
      <c r="E1276" s="56">
        <f ca="1">IF(D1276&lt;$B$1,VLOOKUP(D1276,[1]DI!$A$4:$B$15000,2,FALSE),0)</f>
        <v>0</v>
      </c>
      <c r="F1276" s="14">
        <f t="shared" ca="1" si="447"/>
        <v>1</v>
      </c>
      <c r="G1276" s="85">
        <f t="shared" ca="1" si="448"/>
        <v>1.4560015972313201</v>
      </c>
      <c r="H1276" s="85">
        <f t="shared" ca="1" si="449"/>
        <v>1.4560015972313201</v>
      </c>
      <c r="I1276" s="14">
        <f t="shared" ca="1" si="450"/>
        <v>1</v>
      </c>
      <c r="J1276" s="13">
        <f t="shared" si="442"/>
        <v>2.75E-2</v>
      </c>
      <c r="K1276" s="29">
        <f t="shared" si="451"/>
        <v>46441</v>
      </c>
      <c r="L1276" s="2">
        <f t="shared" si="452"/>
        <v>14</v>
      </c>
      <c r="M1276" s="17">
        <f t="shared" si="453"/>
        <v>14</v>
      </c>
      <c r="N1276" s="12">
        <f t="shared" si="454"/>
        <v>1.0015082850000001</v>
      </c>
      <c r="O1276" s="12">
        <f t="shared" ca="1" si="455"/>
        <v>1.0015082850000001</v>
      </c>
      <c r="P1276" s="17">
        <f t="shared" si="456"/>
        <v>0</v>
      </c>
      <c r="Q1276" s="14">
        <f t="shared" ca="1" si="457"/>
        <v>1.5082850000000001</v>
      </c>
      <c r="R1276" s="20">
        <f t="shared" si="440"/>
        <v>0</v>
      </c>
      <c r="S1276" s="14">
        <f t="shared" si="444"/>
        <v>0</v>
      </c>
      <c r="T1276" s="4" t="str">
        <f t="shared" si="458"/>
        <v>J=</v>
      </c>
      <c r="U1276" s="29">
        <f t="shared" si="459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2">
        <f t="shared" si="443"/>
        <v>46462</v>
      </c>
      <c r="B1277" s="83" t="str">
        <f t="shared" ca="1" si="445"/>
        <v>n.d</v>
      </c>
      <c r="C1277" s="14">
        <f t="shared" si="446"/>
        <v>1000</v>
      </c>
      <c r="D1277" s="58">
        <f t="shared" si="441"/>
        <v>46457</v>
      </c>
      <c r="E1277" s="56">
        <f ca="1">IF(D1277&lt;$B$1,VLOOKUP(D1277,[1]DI!$A$4:$B$15000,2,FALSE),0)</f>
        <v>0</v>
      </c>
      <c r="F1277" s="14">
        <f t="shared" ca="1" si="447"/>
        <v>1</v>
      </c>
      <c r="G1277" s="85">
        <f t="shared" ca="1" si="448"/>
        <v>1.4560015972313201</v>
      </c>
      <c r="H1277" s="85">
        <f t="shared" ca="1" si="449"/>
        <v>1.4560015972313201</v>
      </c>
      <c r="I1277" s="14">
        <f t="shared" ca="1" si="450"/>
        <v>1</v>
      </c>
      <c r="J1277" s="13">
        <f t="shared" si="442"/>
        <v>2.75E-2</v>
      </c>
      <c r="K1277" s="29">
        <f t="shared" si="451"/>
        <v>46441</v>
      </c>
      <c r="L1277" s="2">
        <f t="shared" si="452"/>
        <v>15</v>
      </c>
      <c r="M1277" s="17">
        <f t="shared" si="453"/>
        <v>15</v>
      </c>
      <c r="N1277" s="12">
        <f t="shared" si="454"/>
        <v>1.001616106</v>
      </c>
      <c r="O1277" s="12">
        <f t="shared" ca="1" si="455"/>
        <v>1.001616106</v>
      </c>
      <c r="P1277" s="17">
        <f t="shared" si="456"/>
        <v>0</v>
      </c>
      <c r="Q1277" s="14">
        <f t="shared" ca="1" si="457"/>
        <v>1.6161059900000001</v>
      </c>
      <c r="R1277" s="20">
        <f t="shared" si="440"/>
        <v>0</v>
      </c>
      <c r="S1277" s="14">
        <f t="shared" si="444"/>
        <v>0</v>
      </c>
      <c r="T1277" s="4" t="str">
        <f t="shared" si="458"/>
        <v>J=</v>
      </c>
      <c r="U1277" s="29">
        <f t="shared" si="459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2">
        <f t="shared" si="443"/>
        <v>46463</v>
      </c>
      <c r="B1278" s="83" t="str">
        <f t="shared" ref="B1278:B1341" ca="1" si="460">IF(A1278&lt;=TODAY(),C1278+Q1278,IF(AND(A1278&gt;TODAY(),A1278&lt;=$B$1),IF(VLOOKUP(TODAY(),$A$10:$E$5000,4,FALSE)=0,"n.d",C1278+Q1278),"n.d"))</f>
        <v>n.d</v>
      </c>
      <c r="C1278" s="14">
        <f t="shared" ref="C1278:C1341" si="461">(C1277-S1277)</f>
        <v>1000</v>
      </c>
      <c r="D1278" s="58">
        <f t="shared" si="441"/>
        <v>46458</v>
      </c>
      <c r="E1278" s="56">
        <f ca="1">IF(D1278&lt;$B$1,VLOOKUP(D1278,[1]DI!$A$4:$B$15000,2,FALSE),0)</f>
        <v>0</v>
      </c>
      <c r="F1278" s="14">
        <f t="shared" ref="F1278:F1341" ca="1" si="462">ROUND(1+ROUND(((1+E1278)^(1/252))-1,8),16)</f>
        <v>1</v>
      </c>
      <c r="G1278" s="85">
        <f t="shared" ref="G1278:G1341" ca="1" si="463">ROUND(F1277*G1277,16)</f>
        <v>1.4560015972313201</v>
      </c>
      <c r="H1278" s="85">
        <f t="shared" ref="H1278:H1341" ca="1" si="464">IF(P1277&gt;0,G1277,H1277)</f>
        <v>1.4560015972313201</v>
      </c>
      <c r="I1278" s="14">
        <f t="shared" ref="I1278:I1341" ca="1" si="465">ROUND(G1278/H1278,8)</f>
        <v>1</v>
      </c>
      <c r="J1278" s="13">
        <f t="shared" si="442"/>
        <v>2.75E-2</v>
      </c>
      <c r="K1278" s="29">
        <f t="shared" ref="K1278:K1341" si="466">IF(P1277&gt;0,VLOOKUP(P1277,X$12:AH$150,2),K1277)</f>
        <v>46441</v>
      </c>
      <c r="L1278" s="2">
        <f t="shared" ref="L1278:L1341" si="467">IF(A1278&gt;K1278,IF(NETWORKDAYS(K1278,A1278,$X$160:$X$544)-1=0,1,NETWORKDAYS(K1278,A1278,$X$160:$X$544)-1),0)</f>
        <v>16</v>
      </c>
      <c r="M1278" s="17">
        <f t="shared" ref="M1278:M1341" si="468">IF(AND(L1278=1,L1277=1),1,IF(L1278&gt;0,IF(L1278=L1277,L1278+1,L1278),0))</f>
        <v>16</v>
      </c>
      <c r="N1278" s="12">
        <f t="shared" ref="N1278:N1341" si="469">ROUND((J1278+1)^(M1278/252),9)</f>
        <v>1.0017239389999999</v>
      </c>
      <c r="O1278" s="12">
        <f t="shared" ref="O1278:O1341" ca="1" si="470">ROUND(I1278*N1278,9)</f>
        <v>1.0017239389999999</v>
      </c>
      <c r="P1278" s="17">
        <f t="shared" ref="P1278:P1341" si="471">IF(VLOOKUP(A1278,Y$12:AF$150,8)=VLOOKUP(A1277,Y$12:AF$150,8),0,VLOOKUP(A1278,Y$12:AF$150,8))</f>
        <v>0</v>
      </c>
      <c r="Q1278" s="14">
        <f t="shared" ref="Q1278:Q1341" ca="1" si="472">TRUNC(((O1278-1)*C1278),8)</f>
        <v>1.7239389899999999</v>
      </c>
      <c r="R1278" s="20">
        <f t="shared" si="440"/>
        <v>0</v>
      </c>
      <c r="S1278" s="14">
        <f t="shared" si="444"/>
        <v>0</v>
      </c>
      <c r="T1278" s="4" t="str">
        <f t="shared" ref="T1278:T1341" si="473">IF(P1277&gt;0,VLOOKUP(P1277,X$12:AH$150,10),T1277)</f>
        <v>J=</v>
      </c>
      <c r="U1278" s="29">
        <f t="shared" ref="U1278:U1341" si="474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2">
        <f t="shared" si="443"/>
        <v>46464</v>
      </c>
      <c r="B1279" s="83" t="str">
        <f t="shared" ca="1" si="460"/>
        <v>n.d</v>
      </c>
      <c r="C1279" s="14">
        <f t="shared" si="461"/>
        <v>1000</v>
      </c>
      <c r="D1279" s="58">
        <f t="shared" si="441"/>
        <v>46461</v>
      </c>
      <c r="E1279" s="56">
        <f ca="1">IF(D1279&lt;$B$1,VLOOKUP(D1279,[1]DI!$A$4:$B$15000,2,FALSE),0)</f>
        <v>0</v>
      </c>
      <c r="F1279" s="14">
        <f t="shared" ca="1" si="462"/>
        <v>1</v>
      </c>
      <c r="G1279" s="85">
        <f t="shared" ca="1" si="463"/>
        <v>1.4560015972313201</v>
      </c>
      <c r="H1279" s="85">
        <f t="shared" ca="1" si="464"/>
        <v>1.4560015972313201</v>
      </c>
      <c r="I1279" s="14">
        <f t="shared" ca="1" si="465"/>
        <v>1</v>
      </c>
      <c r="J1279" s="13">
        <f t="shared" si="442"/>
        <v>2.75E-2</v>
      </c>
      <c r="K1279" s="29">
        <f t="shared" si="466"/>
        <v>46441</v>
      </c>
      <c r="L1279" s="2">
        <f t="shared" si="467"/>
        <v>17</v>
      </c>
      <c r="M1279" s="17">
        <f t="shared" si="468"/>
        <v>17</v>
      </c>
      <c r="N1279" s="12">
        <f t="shared" si="469"/>
        <v>1.0018317839999999</v>
      </c>
      <c r="O1279" s="12">
        <f t="shared" ca="1" si="470"/>
        <v>1.0018317839999999</v>
      </c>
      <c r="P1279" s="17">
        <f t="shared" si="471"/>
        <v>0</v>
      </c>
      <c r="Q1279" s="14">
        <f t="shared" ca="1" si="472"/>
        <v>1.8317839899999999</v>
      </c>
      <c r="R1279" s="20">
        <f t="shared" si="440"/>
        <v>0</v>
      </c>
      <c r="S1279" s="14">
        <f t="shared" si="444"/>
        <v>0</v>
      </c>
      <c r="T1279" s="4" t="str">
        <f t="shared" si="473"/>
        <v>J=</v>
      </c>
      <c r="U1279" s="29">
        <f t="shared" si="474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2">
        <f t="shared" si="443"/>
        <v>46465</v>
      </c>
      <c r="B1280" s="83" t="str">
        <f t="shared" ca="1" si="460"/>
        <v>n.d</v>
      </c>
      <c r="C1280" s="14">
        <f t="shared" si="461"/>
        <v>1000</v>
      </c>
      <c r="D1280" s="58">
        <f t="shared" si="441"/>
        <v>46462</v>
      </c>
      <c r="E1280" s="56">
        <f ca="1">IF(D1280&lt;$B$1,VLOOKUP(D1280,[1]DI!$A$4:$B$15000,2,FALSE),0)</f>
        <v>0</v>
      </c>
      <c r="F1280" s="14">
        <f t="shared" ca="1" si="462"/>
        <v>1</v>
      </c>
      <c r="G1280" s="85">
        <f t="shared" ca="1" si="463"/>
        <v>1.4560015972313201</v>
      </c>
      <c r="H1280" s="85">
        <f t="shared" ca="1" si="464"/>
        <v>1.4560015972313201</v>
      </c>
      <c r="I1280" s="14">
        <f t="shared" ca="1" si="465"/>
        <v>1</v>
      </c>
      <c r="J1280" s="13">
        <f t="shared" si="442"/>
        <v>2.75E-2</v>
      </c>
      <c r="K1280" s="29">
        <f t="shared" si="466"/>
        <v>46441</v>
      </c>
      <c r="L1280" s="2">
        <f t="shared" si="467"/>
        <v>18</v>
      </c>
      <c r="M1280" s="17">
        <f t="shared" si="468"/>
        <v>18</v>
      </c>
      <c r="N1280" s="12">
        <f t="shared" si="469"/>
        <v>1.0019396410000001</v>
      </c>
      <c r="O1280" s="12">
        <f t="shared" ca="1" si="470"/>
        <v>1.0019396410000001</v>
      </c>
      <c r="P1280" s="17">
        <f t="shared" si="471"/>
        <v>0</v>
      </c>
      <c r="Q1280" s="14">
        <f t="shared" ca="1" si="472"/>
        <v>1.9396409999999999</v>
      </c>
      <c r="R1280" s="20">
        <f t="shared" si="440"/>
        <v>0</v>
      </c>
      <c r="S1280" s="14">
        <f t="shared" si="444"/>
        <v>0</v>
      </c>
      <c r="T1280" s="4" t="str">
        <f t="shared" si="473"/>
        <v>J=</v>
      </c>
      <c r="U1280" s="29">
        <f t="shared" si="474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2">
        <f t="shared" si="443"/>
        <v>46468</v>
      </c>
      <c r="B1281" s="83" t="str">
        <f t="shared" ca="1" si="460"/>
        <v>n.d</v>
      </c>
      <c r="C1281" s="14">
        <f t="shared" si="461"/>
        <v>1000</v>
      </c>
      <c r="D1281" s="58">
        <f t="shared" si="441"/>
        <v>46463</v>
      </c>
      <c r="E1281" s="56">
        <f ca="1">IF(D1281&lt;$B$1,VLOOKUP(D1281,[1]DI!$A$4:$B$15000,2,FALSE),0)</f>
        <v>0</v>
      </c>
      <c r="F1281" s="14">
        <f t="shared" ca="1" si="462"/>
        <v>1</v>
      </c>
      <c r="G1281" s="85">
        <f t="shared" ca="1" si="463"/>
        <v>1.4560015972313201</v>
      </c>
      <c r="H1281" s="85">
        <f t="shared" ca="1" si="464"/>
        <v>1.4560015972313201</v>
      </c>
      <c r="I1281" s="14">
        <f t="shared" ca="1" si="465"/>
        <v>1</v>
      </c>
      <c r="J1281" s="13">
        <f t="shared" si="442"/>
        <v>2.75E-2</v>
      </c>
      <c r="K1281" s="29">
        <f t="shared" si="466"/>
        <v>46441</v>
      </c>
      <c r="L1281" s="2">
        <f t="shared" si="467"/>
        <v>19</v>
      </c>
      <c r="M1281" s="17">
        <f t="shared" si="468"/>
        <v>19</v>
      </c>
      <c r="N1281" s="12">
        <f t="shared" si="469"/>
        <v>1.0020475090000001</v>
      </c>
      <c r="O1281" s="12">
        <f t="shared" ca="1" si="470"/>
        <v>1.0020475090000001</v>
      </c>
      <c r="P1281" s="17">
        <f t="shared" si="471"/>
        <v>0</v>
      </c>
      <c r="Q1281" s="14">
        <f t="shared" ca="1" si="472"/>
        <v>2.0475089999999998</v>
      </c>
      <c r="R1281" s="20">
        <f t="shared" si="440"/>
        <v>0</v>
      </c>
      <c r="S1281" s="14">
        <f t="shared" si="444"/>
        <v>0</v>
      </c>
      <c r="T1281" s="4" t="str">
        <f t="shared" si="473"/>
        <v>J=</v>
      </c>
      <c r="U1281" s="29">
        <f t="shared" si="474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2">
        <f t="shared" si="443"/>
        <v>46469</v>
      </c>
      <c r="B1282" s="83" t="str">
        <f t="shared" ca="1" si="460"/>
        <v>n.d</v>
      </c>
      <c r="C1282" s="14">
        <f t="shared" si="461"/>
        <v>1000</v>
      </c>
      <c r="D1282" s="58">
        <f t="shared" si="441"/>
        <v>46464</v>
      </c>
      <c r="E1282" s="56">
        <f ca="1">IF(D1282&lt;$B$1,VLOOKUP(D1282,[1]DI!$A$4:$B$15000,2,FALSE),0)</f>
        <v>0</v>
      </c>
      <c r="F1282" s="14">
        <f t="shared" ca="1" si="462"/>
        <v>1</v>
      </c>
      <c r="G1282" s="85">
        <f t="shared" ca="1" si="463"/>
        <v>1.4560015972313201</v>
      </c>
      <c r="H1282" s="85">
        <f t="shared" ca="1" si="464"/>
        <v>1.4560015972313201</v>
      </c>
      <c r="I1282" s="14">
        <f t="shared" ca="1" si="465"/>
        <v>1</v>
      </c>
      <c r="J1282" s="13">
        <f t="shared" si="442"/>
        <v>2.75E-2</v>
      </c>
      <c r="K1282" s="29">
        <f t="shared" si="466"/>
        <v>46441</v>
      </c>
      <c r="L1282" s="2">
        <f t="shared" si="467"/>
        <v>20</v>
      </c>
      <c r="M1282" s="17">
        <f t="shared" si="468"/>
        <v>20</v>
      </c>
      <c r="N1282" s="12">
        <f t="shared" si="469"/>
        <v>1.002155388</v>
      </c>
      <c r="O1282" s="12">
        <f t="shared" ca="1" si="470"/>
        <v>1.002155388</v>
      </c>
      <c r="P1282" s="17">
        <f t="shared" si="471"/>
        <v>61</v>
      </c>
      <c r="Q1282" s="14">
        <f t="shared" ca="1" si="472"/>
        <v>2.1553879999999999</v>
      </c>
      <c r="R1282" s="20">
        <f t="shared" si="440"/>
        <v>0</v>
      </c>
      <c r="S1282" s="14">
        <f t="shared" si="444"/>
        <v>0</v>
      </c>
      <c r="T1282" s="4" t="str">
        <f t="shared" si="473"/>
        <v>J=</v>
      </c>
      <c r="U1282" s="29">
        <f t="shared" si="474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2">
        <f t="shared" si="443"/>
        <v>46470</v>
      </c>
      <c r="B1283" s="83" t="str">
        <f t="shared" ca="1" si="460"/>
        <v>n.d</v>
      </c>
      <c r="C1283" s="14">
        <f t="shared" si="461"/>
        <v>1000</v>
      </c>
      <c r="D1283" s="58">
        <f t="shared" si="441"/>
        <v>46465</v>
      </c>
      <c r="E1283" s="56">
        <f ca="1">IF(D1283&lt;$B$1,VLOOKUP(D1283,[1]DI!$A$4:$B$15000,2,FALSE),0)</f>
        <v>0</v>
      </c>
      <c r="F1283" s="14">
        <f t="shared" ca="1" si="462"/>
        <v>1</v>
      </c>
      <c r="G1283" s="85">
        <f t="shared" ca="1" si="463"/>
        <v>1.4560015972313201</v>
      </c>
      <c r="H1283" s="85">
        <f t="shared" ca="1" si="464"/>
        <v>1.4560015972313201</v>
      </c>
      <c r="I1283" s="14">
        <f t="shared" ca="1" si="465"/>
        <v>1</v>
      </c>
      <c r="J1283" s="13">
        <f t="shared" si="442"/>
        <v>2.75E-2</v>
      </c>
      <c r="K1283" s="29">
        <f t="shared" si="466"/>
        <v>46469</v>
      </c>
      <c r="L1283" s="2">
        <f t="shared" si="467"/>
        <v>1</v>
      </c>
      <c r="M1283" s="17">
        <f t="shared" si="468"/>
        <v>1</v>
      </c>
      <c r="N1283" s="12">
        <f t="shared" si="469"/>
        <v>1.000107659</v>
      </c>
      <c r="O1283" s="12">
        <f t="shared" ca="1" si="470"/>
        <v>1.000107659</v>
      </c>
      <c r="P1283" s="17">
        <f t="shared" si="471"/>
        <v>0</v>
      </c>
      <c r="Q1283" s="14">
        <f t="shared" ca="1" si="472"/>
        <v>0.10765899</v>
      </c>
      <c r="R1283" s="20">
        <f t="shared" si="440"/>
        <v>0</v>
      </c>
      <c r="S1283" s="14">
        <f t="shared" si="444"/>
        <v>0</v>
      </c>
      <c r="T1283" s="4" t="str">
        <f t="shared" si="473"/>
        <v>J=</v>
      </c>
      <c r="U1283" s="29">
        <f t="shared" si="474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2">
        <f t="shared" si="443"/>
        <v>46471</v>
      </c>
      <c r="B1284" s="83" t="str">
        <f t="shared" ca="1" si="460"/>
        <v>n.d</v>
      </c>
      <c r="C1284" s="14">
        <f t="shared" si="461"/>
        <v>1000</v>
      </c>
      <c r="D1284" s="58">
        <f t="shared" si="441"/>
        <v>46468</v>
      </c>
      <c r="E1284" s="56">
        <f ca="1">IF(D1284&lt;$B$1,VLOOKUP(D1284,[1]DI!$A$4:$B$15000,2,FALSE),0)</f>
        <v>0</v>
      </c>
      <c r="F1284" s="14">
        <f t="shared" ca="1" si="462"/>
        <v>1</v>
      </c>
      <c r="G1284" s="85">
        <f t="shared" ca="1" si="463"/>
        <v>1.4560015972313201</v>
      </c>
      <c r="H1284" s="85">
        <f t="shared" ca="1" si="464"/>
        <v>1.4560015972313201</v>
      </c>
      <c r="I1284" s="14">
        <f t="shared" ca="1" si="465"/>
        <v>1</v>
      </c>
      <c r="J1284" s="13">
        <f t="shared" si="442"/>
        <v>2.75E-2</v>
      </c>
      <c r="K1284" s="29">
        <f t="shared" si="466"/>
        <v>46469</v>
      </c>
      <c r="L1284" s="2">
        <f t="shared" si="467"/>
        <v>2</v>
      </c>
      <c r="M1284" s="17">
        <f t="shared" si="468"/>
        <v>2</v>
      </c>
      <c r="N1284" s="12">
        <f t="shared" si="469"/>
        <v>1.0002153300000001</v>
      </c>
      <c r="O1284" s="12">
        <f t="shared" ca="1" si="470"/>
        <v>1.0002153300000001</v>
      </c>
      <c r="P1284" s="17">
        <f t="shared" si="471"/>
        <v>0</v>
      </c>
      <c r="Q1284" s="14">
        <f t="shared" ca="1" si="472"/>
        <v>0.21532999999999999</v>
      </c>
      <c r="R1284" s="20">
        <f t="shared" si="440"/>
        <v>0</v>
      </c>
      <c r="S1284" s="14">
        <f t="shared" si="444"/>
        <v>0</v>
      </c>
      <c r="T1284" s="4" t="str">
        <f t="shared" si="473"/>
        <v>J=</v>
      </c>
      <c r="U1284" s="29">
        <f t="shared" si="474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2">
        <f t="shared" si="443"/>
        <v>46475</v>
      </c>
      <c r="B1285" s="83" t="str">
        <f t="shared" ca="1" si="460"/>
        <v>n.d</v>
      </c>
      <c r="C1285" s="14">
        <f t="shared" si="461"/>
        <v>1000</v>
      </c>
      <c r="D1285" s="58">
        <f t="shared" si="441"/>
        <v>46469</v>
      </c>
      <c r="E1285" s="56">
        <f ca="1">IF(D1285&lt;$B$1,VLOOKUP(D1285,[1]DI!$A$4:$B$15000,2,FALSE),0)</f>
        <v>0</v>
      </c>
      <c r="F1285" s="14">
        <f t="shared" ca="1" si="462"/>
        <v>1</v>
      </c>
      <c r="G1285" s="85">
        <f t="shared" ca="1" si="463"/>
        <v>1.4560015972313201</v>
      </c>
      <c r="H1285" s="85">
        <f t="shared" ca="1" si="464"/>
        <v>1.4560015972313201</v>
      </c>
      <c r="I1285" s="14">
        <f t="shared" ca="1" si="465"/>
        <v>1</v>
      </c>
      <c r="J1285" s="13">
        <f t="shared" si="442"/>
        <v>2.75E-2</v>
      </c>
      <c r="K1285" s="29">
        <f t="shared" si="466"/>
        <v>46469</v>
      </c>
      <c r="L1285" s="2">
        <f t="shared" si="467"/>
        <v>3</v>
      </c>
      <c r="M1285" s="17">
        <f t="shared" si="468"/>
        <v>3</v>
      </c>
      <c r="N1285" s="12">
        <f t="shared" si="469"/>
        <v>1.000323012</v>
      </c>
      <c r="O1285" s="12">
        <f t="shared" ca="1" si="470"/>
        <v>1.000323012</v>
      </c>
      <c r="P1285" s="17">
        <f t="shared" si="471"/>
        <v>0</v>
      </c>
      <c r="Q1285" s="14">
        <f t="shared" ca="1" si="472"/>
        <v>0.32301199000000003</v>
      </c>
      <c r="R1285" s="20">
        <f t="shared" si="440"/>
        <v>0</v>
      </c>
      <c r="S1285" s="14">
        <f t="shared" si="444"/>
        <v>0</v>
      </c>
      <c r="T1285" s="4" t="str">
        <f t="shared" si="473"/>
        <v>J=</v>
      </c>
      <c r="U1285" s="29">
        <f t="shared" si="474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2">
        <f t="shared" si="443"/>
        <v>46476</v>
      </c>
      <c r="B1286" s="83" t="str">
        <f t="shared" ca="1" si="460"/>
        <v>n.d</v>
      </c>
      <c r="C1286" s="14">
        <f t="shared" si="461"/>
        <v>1000</v>
      </c>
      <c r="D1286" s="58">
        <f t="shared" si="441"/>
        <v>46470</v>
      </c>
      <c r="E1286" s="56">
        <f ca="1">IF(D1286&lt;$B$1,VLOOKUP(D1286,[1]DI!$A$4:$B$15000,2,FALSE),0)</f>
        <v>0</v>
      </c>
      <c r="F1286" s="14">
        <f t="shared" ca="1" si="462"/>
        <v>1</v>
      </c>
      <c r="G1286" s="85">
        <f t="shared" ca="1" si="463"/>
        <v>1.4560015972313201</v>
      </c>
      <c r="H1286" s="85">
        <f t="shared" ca="1" si="464"/>
        <v>1.4560015972313201</v>
      </c>
      <c r="I1286" s="14">
        <f t="shared" ca="1" si="465"/>
        <v>1</v>
      </c>
      <c r="J1286" s="13">
        <f t="shared" si="442"/>
        <v>2.75E-2</v>
      </c>
      <c r="K1286" s="29">
        <f t="shared" si="466"/>
        <v>46469</v>
      </c>
      <c r="L1286" s="2">
        <f t="shared" si="467"/>
        <v>4</v>
      </c>
      <c r="M1286" s="17">
        <f t="shared" si="468"/>
        <v>4</v>
      </c>
      <c r="N1286" s="12">
        <f t="shared" si="469"/>
        <v>1.0004307059999999</v>
      </c>
      <c r="O1286" s="12">
        <f t="shared" ca="1" si="470"/>
        <v>1.0004307059999999</v>
      </c>
      <c r="P1286" s="17">
        <f t="shared" si="471"/>
        <v>0</v>
      </c>
      <c r="Q1286" s="14">
        <f t="shared" ca="1" si="472"/>
        <v>0.43070598999999998</v>
      </c>
      <c r="R1286" s="20">
        <f t="shared" si="440"/>
        <v>0</v>
      </c>
      <c r="S1286" s="14">
        <f t="shared" si="444"/>
        <v>0</v>
      </c>
      <c r="T1286" s="4" t="str">
        <f t="shared" si="473"/>
        <v>J=</v>
      </c>
      <c r="U1286" s="29">
        <f t="shared" si="474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2">
        <f t="shared" si="443"/>
        <v>46477</v>
      </c>
      <c r="B1287" s="83" t="str">
        <f t="shared" ca="1" si="460"/>
        <v>n.d</v>
      </c>
      <c r="C1287" s="14">
        <f t="shared" si="461"/>
        <v>1000</v>
      </c>
      <c r="D1287" s="58">
        <f t="shared" si="441"/>
        <v>46471</v>
      </c>
      <c r="E1287" s="56">
        <f ca="1">IF(D1287&lt;$B$1,VLOOKUP(D1287,[1]DI!$A$4:$B$15000,2,FALSE),0)</f>
        <v>0</v>
      </c>
      <c r="F1287" s="14">
        <f t="shared" ca="1" si="462"/>
        <v>1</v>
      </c>
      <c r="G1287" s="85">
        <f t="shared" ca="1" si="463"/>
        <v>1.4560015972313201</v>
      </c>
      <c r="H1287" s="85">
        <f t="shared" ca="1" si="464"/>
        <v>1.4560015972313201</v>
      </c>
      <c r="I1287" s="14">
        <f t="shared" ca="1" si="465"/>
        <v>1</v>
      </c>
      <c r="J1287" s="13">
        <f t="shared" si="442"/>
        <v>2.75E-2</v>
      </c>
      <c r="K1287" s="29">
        <f t="shared" si="466"/>
        <v>46469</v>
      </c>
      <c r="L1287" s="2">
        <f t="shared" si="467"/>
        <v>5</v>
      </c>
      <c r="M1287" s="17">
        <f t="shared" si="468"/>
        <v>5</v>
      </c>
      <c r="N1287" s="12">
        <f t="shared" si="469"/>
        <v>1.000538412</v>
      </c>
      <c r="O1287" s="12">
        <f t="shared" ca="1" si="470"/>
        <v>1.000538412</v>
      </c>
      <c r="P1287" s="17">
        <f t="shared" si="471"/>
        <v>0</v>
      </c>
      <c r="Q1287" s="14">
        <f t="shared" ca="1" si="472"/>
        <v>0.538412</v>
      </c>
      <c r="R1287" s="20">
        <f t="shared" si="440"/>
        <v>0</v>
      </c>
      <c r="S1287" s="14">
        <f t="shared" si="444"/>
        <v>0</v>
      </c>
      <c r="T1287" s="4" t="str">
        <f t="shared" si="473"/>
        <v>J=</v>
      </c>
      <c r="U1287" s="29">
        <f t="shared" si="474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2">
        <f t="shared" si="443"/>
        <v>46478</v>
      </c>
      <c r="B1288" s="83" t="str">
        <f t="shared" ca="1" si="460"/>
        <v>n.d</v>
      </c>
      <c r="C1288" s="14">
        <f t="shared" si="461"/>
        <v>1000</v>
      </c>
      <c r="D1288" s="58">
        <f t="shared" si="441"/>
        <v>46475</v>
      </c>
      <c r="E1288" s="56">
        <f ca="1">IF(D1288&lt;$B$1,VLOOKUP(D1288,[1]DI!$A$4:$B$15000,2,FALSE),0)</f>
        <v>0</v>
      </c>
      <c r="F1288" s="14">
        <f t="shared" ca="1" si="462"/>
        <v>1</v>
      </c>
      <c r="G1288" s="85">
        <f t="shared" ca="1" si="463"/>
        <v>1.4560015972313201</v>
      </c>
      <c r="H1288" s="85">
        <f t="shared" ca="1" si="464"/>
        <v>1.4560015972313201</v>
      </c>
      <c r="I1288" s="14">
        <f t="shared" ca="1" si="465"/>
        <v>1</v>
      </c>
      <c r="J1288" s="13">
        <f t="shared" si="442"/>
        <v>2.75E-2</v>
      </c>
      <c r="K1288" s="29">
        <f t="shared" si="466"/>
        <v>46469</v>
      </c>
      <c r="L1288" s="2">
        <f t="shared" si="467"/>
        <v>6</v>
      </c>
      <c r="M1288" s="17">
        <f t="shared" si="468"/>
        <v>6</v>
      </c>
      <c r="N1288" s="12">
        <f t="shared" si="469"/>
        <v>1.0006461289999999</v>
      </c>
      <c r="O1288" s="12">
        <f t="shared" ca="1" si="470"/>
        <v>1.0006461289999999</v>
      </c>
      <c r="P1288" s="17">
        <f t="shared" si="471"/>
        <v>0</v>
      </c>
      <c r="Q1288" s="14">
        <f t="shared" ca="1" si="472"/>
        <v>0.64612899000000001</v>
      </c>
      <c r="R1288" s="20">
        <f t="shared" si="440"/>
        <v>0</v>
      </c>
      <c r="S1288" s="14">
        <f t="shared" si="444"/>
        <v>0</v>
      </c>
      <c r="T1288" s="4" t="str">
        <f t="shared" si="473"/>
        <v>J=</v>
      </c>
      <c r="U1288" s="29">
        <f t="shared" si="474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2">
        <f t="shared" si="443"/>
        <v>46479</v>
      </c>
      <c r="B1289" s="83" t="str">
        <f t="shared" ca="1" si="460"/>
        <v>n.d</v>
      </c>
      <c r="C1289" s="14">
        <f t="shared" si="461"/>
        <v>1000</v>
      </c>
      <c r="D1289" s="58">
        <f t="shared" si="441"/>
        <v>46476</v>
      </c>
      <c r="E1289" s="56">
        <f ca="1">IF(D1289&lt;$B$1,VLOOKUP(D1289,[1]DI!$A$4:$B$15000,2,FALSE),0)</f>
        <v>0</v>
      </c>
      <c r="F1289" s="14">
        <f t="shared" ca="1" si="462"/>
        <v>1</v>
      </c>
      <c r="G1289" s="85">
        <f t="shared" ca="1" si="463"/>
        <v>1.4560015972313201</v>
      </c>
      <c r="H1289" s="85">
        <f t="shared" ca="1" si="464"/>
        <v>1.4560015972313201</v>
      </c>
      <c r="I1289" s="14">
        <f t="shared" ca="1" si="465"/>
        <v>1</v>
      </c>
      <c r="J1289" s="13">
        <f t="shared" si="442"/>
        <v>2.75E-2</v>
      </c>
      <c r="K1289" s="29">
        <f t="shared" si="466"/>
        <v>46469</v>
      </c>
      <c r="L1289" s="2">
        <f t="shared" si="467"/>
        <v>7</v>
      </c>
      <c r="M1289" s="17">
        <f t="shared" si="468"/>
        <v>7</v>
      </c>
      <c r="N1289" s="12">
        <f t="shared" si="469"/>
        <v>1.0007538579999999</v>
      </c>
      <c r="O1289" s="12">
        <f t="shared" ca="1" si="470"/>
        <v>1.0007538579999999</v>
      </c>
      <c r="P1289" s="17">
        <f t="shared" si="471"/>
        <v>0</v>
      </c>
      <c r="Q1289" s="14">
        <f t="shared" ca="1" si="472"/>
        <v>0.75385798999999998</v>
      </c>
      <c r="R1289" s="20">
        <f t="shared" si="440"/>
        <v>0</v>
      </c>
      <c r="S1289" s="14">
        <f t="shared" si="444"/>
        <v>0</v>
      </c>
      <c r="T1289" s="4" t="str">
        <f t="shared" si="473"/>
        <v>J=</v>
      </c>
      <c r="U1289" s="29">
        <f t="shared" si="474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2">
        <f t="shared" si="443"/>
        <v>46482</v>
      </c>
      <c r="B1290" s="83" t="str">
        <f t="shared" ca="1" si="460"/>
        <v>n.d</v>
      </c>
      <c r="C1290" s="14">
        <f t="shared" si="461"/>
        <v>1000</v>
      </c>
      <c r="D1290" s="58">
        <f t="shared" si="441"/>
        <v>46477</v>
      </c>
      <c r="E1290" s="56">
        <f ca="1">IF(D1290&lt;$B$1,VLOOKUP(D1290,[1]DI!$A$4:$B$15000,2,FALSE),0)</f>
        <v>0</v>
      </c>
      <c r="F1290" s="14">
        <f t="shared" ca="1" si="462"/>
        <v>1</v>
      </c>
      <c r="G1290" s="85">
        <f t="shared" ca="1" si="463"/>
        <v>1.4560015972313201</v>
      </c>
      <c r="H1290" s="85">
        <f t="shared" ca="1" si="464"/>
        <v>1.4560015972313201</v>
      </c>
      <c r="I1290" s="14">
        <f t="shared" ca="1" si="465"/>
        <v>1</v>
      </c>
      <c r="J1290" s="13">
        <f t="shared" si="442"/>
        <v>2.75E-2</v>
      </c>
      <c r="K1290" s="29">
        <f t="shared" si="466"/>
        <v>46469</v>
      </c>
      <c r="L1290" s="2">
        <f t="shared" si="467"/>
        <v>8</v>
      </c>
      <c r="M1290" s="17">
        <f t="shared" si="468"/>
        <v>8</v>
      </c>
      <c r="N1290" s="12">
        <f t="shared" si="469"/>
        <v>1.000861598</v>
      </c>
      <c r="O1290" s="12">
        <f t="shared" ca="1" si="470"/>
        <v>1.000861598</v>
      </c>
      <c r="P1290" s="17">
        <f t="shared" si="471"/>
        <v>0</v>
      </c>
      <c r="Q1290" s="14">
        <f t="shared" ca="1" si="472"/>
        <v>0.86159799000000004</v>
      </c>
      <c r="R1290" s="20">
        <f t="shared" si="440"/>
        <v>0</v>
      </c>
      <c r="S1290" s="14">
        <f t="shared" si="444"/>
        <v>0</v>
      </c>
      <c r="T1290" s="4" t="str">
        <f t="shared" si="473"/>
        <v>J=</v>
      </c>
      <c r="U1290" s="29">
        <f t="shared" si="474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2">
        <f t="shared" si="443"/>
        <v>46483</v>
      </c>
      <c r="B1291" s="83" t="str">
        <f t="shared" ca="1" si="460"/>
        <v>n.d</v>
      </c>
      <c r="C1291" s="14">
        <f t="shared" si="461"/>
        <v>1000</v>
      </c>
      <c r="D1291" s="58">
        <f t="shared" si="441"/>
        <v>46478</v>
      </c>
      <c r="E1291" s="56">
        <f ca="1">IF(D1291&lt;$B$1,VLOOKUP(D1291,[1]DI!$A$4:$B$15000,2,FALSE),0)</f>
        <v>0</v>
      </c>
      <c r="F1291" s="14">
        <f t="shared" ca="1" si="462"/>
        <v>1</v>
      </c>
      <c r="G1291" s="85">
        <f t="shared" ca="1" si="463"/>
        <v>1.4560015972313201</v>
      </c>
      <c r="H1291" s="85">
        <f t="shared" ca="1" si="464"/>
        <v>1.4560015972313201</v>
      </c>
      <c r="I1291" s="14">
        <f t="shared" ca="1" si="465"/>
        <v>1</v>
      </c>
      <c r="J1291" s="13">
        <f t="shared" si="442"/>
        <v>2.75E-2</v>
      </c>
      <c r="K1291" s="29">
        <f t="shared" si="466"/>
        <v>46469</v>
      </c>
      <c r="L1291" s="2">
        <f t="shared" si="467"/>
        <v>9</v>
      </c>
      <c r="M1291" s="17">
        <f t="shared" si="468"/>
        <v>9</v>
      </c>
      <c r="N1291" s="12">
        <f t="shared" si="469"/>
        <v>1.0009693500000001</v>
      </c>
      <c r="O1291" s="12">
        <f t="shared" ca="1" si="470"/>
        <v>1.0009693500000001</v>
      </c>
      <c r="P1291" s="17">
        <f t="shared" si="471"/>
        <v>0</v>
      </c>
      <c r="Q1291" s="14">
        <f t="shared" ca="1" si="472"/>
        <v>0.96935000000000004</v>
      </c>
      <c r="R1291" s="20">
        <f t="shared" si="440"/>
        <v>0</v>
      </c>
      <c r="S1291" s="14">
        <f t="shared" si="444"/>
        <v>0</v>
      </c>
      <c r="T1291" s="4" t="str">
        <f t="shared" si="473"/>
        <v>J=</v>
      </c>
      <c r="U1291" s="29">
        <f t="shared" si="474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2">
        <f t="shared" si="443"/>
        <v>46484</v>
      </c>
      <c r="B1292" s="83" t="str">
        <f t="shared" ca="1" si="460"/>
        <v>n.d</v>
      </c>
      <c r="C1292" s="14">
        <f t="shared" si="461"/>
        <v>1000</v>
      </c>
      <c r="D1292" s="58">
        <f t="shared" si="441"/>
        <v>46479</v>
      </c>
      <c r="E1292" s="56">
        <f ca="1">IF(D1292&lt;$B$1,VLOOKUP(D1292,[1]DI!$A$4:$B$15000,2,FALSE),0)</f>
        <v>0</v>
      </c>
      <c r="F1292" s="14">
        <f t="shared" ca="1" si="462"/>
        <v>1</v>
      </c>
      <c r="G1292" s="85">
        <f t="shared" ca="1" si="463"/>
        <v>1.4560015972313201</v>
      </c>
      <c r="H1292" s="85">
        <f t="shared" ca="1" si="464"/>
        <v>1.4560015972313201</v>
      </c>
      <c r="I1292" s="14">
        <f t="shared" ca="1" si="465"/>
        <v>1</v>
      </c>
      <c r="J1292" s="13">
        <f t="shared" si="442"/>
        <v>2.75E-2</v>
      </c>
      <c r="K1292" s="29">
        <f t="shared" si="466"/>
        <v>46469</v>
      </c>
      <c r="L1292" s="2">
        <f t="shared" si="467"/>
        <v>10</v>
      </c>
      <c r="M1292" s="17">
        <f t="shared" si="468"/>
        <v>10</v>
      </c>
      <c r="N1292" s="12">
        <f t="shared" si="469"/>
        <v>1.0010771140000001</v>
      </c>
      <c r="O1292" s="12">
        <f t="shared" ca="1" si="470"/>
        <v>1.0010771140000001</v>
      </c>
      <c r="P1292" s="17">
        <f t="shared" si="471"/>
        <v>0</v>
      </c>
      <c r="Q1292" s="14">
        <f t="shared" ca="1" si="472"/>
        <v>1.0771139999999999</v>
      </c>
      <c r="R1292" s="20">
        <f t="shared" ref="R1292:R1355" si="475">IF($P1292&gt;0,VLOOKUP($P1292,$X$12:$AD$150,7),0)</f>
        <v>0</v>
      </c>
      <c r="S1292" s="14">
        <f t="shared" si="444"/>
        <v>0</v>
      </c>
      <c r="T1292" s="4" t="str">
        <f t="shared" si="473"/>
        <v>J=</v>
      </c>
      <c r="U1292" s="29">
        <f t="shared" si="474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2">
        <f t="shared" si="443"/>
        <v>46485</v>
      </c>
      <c r="B1293" s="83" t="str">
        <f t="shared" ca="1" si="460"/>
        <v>n.d</v>
      </c>
      <c r="C1293" s="14">
        <f t="shared" si="461"/>
        <v>1000</v>
      </c>
      <c r="D1293" s="58">
        <f t="shared" ref="D1293:D1356" si="476">WORKDAY($A1293,-3,$X$160:$X$544)</f>
        <v>46482</v>
      </c>
      <c r="E1293" s="56">
        <f ca="1">IF(D1293&lt;$B$1,VLOOKUP(D1293,[1]DI!$A$4:$B$15000,2,FALSE),0)</f>
        <v>0</v>
      </c>
      <c r="F1293" s="14">
        <f t="shared" ca="1" si="462"/>
        <v>1</v>
      </c>
      <c r="G1293" s="85">
        <f t="shared" ca="1" si="463"/>
        <v>1.4560015972313201</v>
      </c>
      <c r="H1293" s="85">
        <f t="shared" ca="1" si="464"/>
        <v>1.4560015972313201</v>
      </c>
      <c r="I1293" s="14">
        <f t="shared" ca="1" si="465"/>
        <v>1</v>
      </c>
      <c r="J1293" s="13">
        <f t="shared" ref="J1293:J1356" si="477">J1292</f>
        <v>2.75E-2</v>
      </c>
      <c r="K1293" s="29">
        <f t="shared" si="466"/>
        <v>46469</v>
      </c>
      <c r="L1293" s="2">
        <f t="shared" si="467"/>
        <v>11</v>
      </c>
      <c r="M1293" s="17">
        <f t="shared" si="468"/>
        <v>11</v>
      </c>
      <c r="N1293" s="12">
        <f t="shared" si="469"/>
        <v>1.0011848889999999</v>
      </c>
      <c r="O1293" s="12">
        <f t="shared" ca="1" si="470"/>
        <v>1.0011848889999999</v>
      </c>
      <c r="P1293" s="17">
        <f t="shared" si="471"/>
        <v>0</v>
      </c>
      <c r="Q1293" s="14">
        <f t="shared" ca="1" si="472"/>
        <v>1.1848889899999999</v>
      </c>
      <c r="R1293" s="20">
        <f t="shared" si="475"/>
        <v>0</v>
      </c>
      <c r="S1293" s="14">
        <f t="shared" si="444"/>
        <v>0</v>
      </c>
      <c r="T1293" s="4" t="str">
        <f t="shared" si="473"/>
        <v>J=</v>
      </c>
      <c r="U1293" s="29">
        <f t="shared" si="474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2">
        <f t="shared" ref="A1294:A1357" si="478">WORKDAY(A1293,1,X$160:X$483)</f>
        <v>46486</v>
      </c>
      <c r="B1294" s="83" t="str">
        <f t="shared" ca="1" si="460"/>
        <v>n.d</v>
      </c>
      <c r="C1294" s="14">
        <f t="shared" si="461"/>
        <v>1000</v>
      </c>
      <c r="D1294" s="58">
        <f t="shared" si="476"/>
        <v>46483</v>
      </c>
      <c r="E1294" s="56">
        <f ca="1">IF(D1294&lt;$B$1,VLOOKUP(D1294,[1]DI!$A$4:$B$15000,2,FALSE),0)</f>
        <v>0</v>
      </c>
      <c r="F1294" s="14">
        <f t="shared" ca="1" si="462"/>
        <v>1</v>
      </c>
      <c r="G1294" s="85">
        <f t="shared" ca="1" si="463"/>
        <v>1.4560015972313201</v>
      </c>
      <c r="H1294" s="85">
        <f t="shared" ca="1" si="464"/>
        <v>1.4560015972313201</v>
      </c>
      <c r="I1294" s="14">
        <f t="shared" ca="1" si="465"/>
        <v>1</v>
      </c>
      <c r="J1294" s="13">
        <f t="shared" si="477"/>
        <v>2.75E-2</v>
      </c>
      <c r="K1294" s="29">
        <f t="shared" si="466"/>
        <v>46469</v>
      </c>
      <c r="L1294" s="2">
        <f t="shared" si="467"/>
        <v>12</v>
      </c>
      <c r="M1294" s="17">
        <f t="shared" si="468"/>
        <v>12</v>
      </c>
      <c r="N1294" s="12">
        <f t="shared" si="469"/>
        <v>1.001292676</v>
      </c>
      <c r="O1294" s="12">
        <f t="shared" ca="1" si="470"/>
        <v>1.001292676</v>
      </c>
      <c r="P1294" s="17">
        <f t="shared" si="471"/>
        <v>0</v>
      </c>
      <c r="Q1294" s="14">
        <f t="shared" ca="1" si="472"/>
        <v>1.2926759999999999</v>
      </c>
      <c r="R1294" s="20">
        <f t="shared" si="475"/>
        <v>0</v>
      </c>
      <c r="S1294" s="14">
        <f t="shared" ref="S1294:S1357" si="479">IF(P1294&gt;0,TRUNC(R1294*C1294,8),0)</f>
        <v>0</v>
      </c>
      <c r="T1294" s="4" t="str">
        <f t="shared" si="473"/>
        <v>J=</v>
      </c>
      <c r="U1294" s="29">
        <f t="shared" si="474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2">
        <f t="shared" si="478"/>
        <v>46489</v>
      </c>
      <c r="B1295" s="83" t="str">
        <f t="shared" ca="1" si="460"/>
        <v>n.d</v>
      </c>
      <c r="C1295" s="14">
        <f t="shared" si="461"/>
        <v>1000</v>
      </c>
      <c r="D1295" s="58">
        <f t="shared" si="476"/>
        <v>46484</v>
      </c>
      <c r="E1295" s="56">
        <f ca="1">IF(D1295&lt;$B$1,VLOOKUP(D1295,[1]DI!$A$4:$B$15000,2,FALSE),0)</f>
        <v>0</v>
      </c>
      <c r="F1295" s="14">
        <f t="shared" ca="1" si="462"/>
        <v>1</v>
      </c>
      <c r="G1295" s="85">
        <f t="shared" ca="1" si="463"/>
        <v>1.4560015972313201</v>
      </c>
      <c r="H1295" s="85">
        <f t="shared" ca="1" si="464"/>
        <v>1.4560015972313201</v>
      </c>
      <c r="I1295" s="14">
        <f t="shared" ca="1" si="465"/>
        <v>1</v>
      </c>
      <c r="J1295" s="13">
        <f t="shared" si="477"/>
        <v>2.75E-2</v>
      </c>
      <c r="K1295" s="29">
        <f t="shared" si="466"/>
        <v>46469</v>
      </c>
      <c r="L1295" s="2">
        <f t="shared" si="467"/>
        <v>13</v>
      </c>
      <c r="M1295" s="17">
        <f t="shared" si="468"/>
        <v>13</v>
      </c>
      <c r="N1295" s="12">
        <f t="shared" si="469"/>
        <v>1.001400474</v>
      </c>
      <c r="O1295" s="12">
        <f t="shared" ca="1" si="470"/>
        <v>1.001400474</v>
      </c>
      <c r="P1295" s="17">
        <f t="shared" si="471"/>
        <v>0</v>
      </c>
      <c r="Q1295" s="14">
        <f t="shared" ca="1" si="472"/>
        <v>1.4004739900000001</v>
      </c>
      <c r="R1295" s="20">
        <f t="shared" si="475"/>
        <v>0</v>
      </c>
      <c r="S1295" s="14">
        <f t="shared" si="479"/>
        <v>0</v>
      </c>
      <c r="T1295" s="4" t="str">
        <f t="shared" si="473"/>
        <v>J=</v>
      </c>
      <c r="U1295" s="29">
        <f t="shared" si="474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2">
        <f t="shared" si="478"/>
        <v>46490</v>
      </c>
      <c r="B1296" s="83" t="str">
        <f t="shared" ca="1" si="460"/>
        <v>n.d</v>
      </c>
      <c r="C1296" s="14">
        <f t="shared" si="461"/>
        <v>1000</v>
      </c>
      <c r="D1296" s="58">
        <f t="shared" si="476"/>
        <v>46485</v>
      </c>
      <c r="E1296" s="56">
        <f ca="1">IF(D1296&lt;$B$1,VLOOKUP(D1296,[1]DI!$A$4:$B$15000,2,FALSE),0)</f>
        <v>0</v>
      </c>
      <c r="F1296" s="14">
        <f t="shared" ca="1" si="462"/>
        <v>1</v>
      </c>
      <c r="G1296" s="85">
        <f t="shared" ca="1" si="463"/>
        <v>1.4560015972313201</v>
      </c>
      <c r="H1296" s="85">
        <f t="shared" ca="1" si="464"/>
        <v>1.4560015972313201</v>
      </c>
      <c r="I1296" s="14">
        <f t="shared" ca="1" si="465"/>
        <v>1</v>
      </c>
      <c r="J1296" s="13">
        <f t="shared" si="477"/>
        <v>2.75E-2</v>
      </c>
      <c r="K1296" s="29">
        <f t="shared" si="466"/>
        <v>46469</v>
      </c>
      <c r="L1296" s="2">
        <f t="shared" si="467"/>
        <v>14</v>
      </c>
      <c r="M1296" s="17">
        <f t="shared" si="468"/>
        <v>14</v>
      </c>
      <c r="N1296" s="12">
        <f t="shared" si="469"/>
        <v>1.0015082850000001</v>
      </c>
      <c r="O1296" s="12">
        <f t="shared" ca="1" si="470"/>
        <v>1.0015082850000001</v>
      </c>
      <c r="P1296" s="17">
        <f t="shared" si="471"/>
        <v>0</v>
      </c>
      <c r="Q1296" s="14">
        <f t="shared" ca="1" si="472"/>
        <v>1.5082850000000001</v>
      </c>
      <c r="R1296" s="20">
        <f t="shared" si="475"/>
        <v>0</v>
      </c>
      <c r="S1296" s="14">
        <f t="shared" si="479"/>
        <v>0</v>
      </c>
      <c r="T1296" s="4" t="str">
        <f t="shared" si="473"/>
        <v>J=</v>
      </c>
      <c r="U1296" s="29">
        <f t="shared" si="474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2">
        <f t="shared" si="478"/>
        <v>46491</v>
      </c>
      <c r="B1297" s="83" t="str">
        <f t="shared" ca="1" si="460"/>
        <v>n.d</v>
      </c>
      <c r="C1297" s="14">
        <f t="shared" si="461"/>
        <v>1000</v>
      </c>
      <c r="D1297" s="58">
        <f t="shared" si="476"/>
        <v>46486</v>
      </c>
      <c r="E1297" s="56">
        <f ca="1">IF(D1297&lt;$B$1,VLOOKUP(D1297,[1]DI!$A$4:$B$15000,2,FALSE),0)</f>
        <v>0</v>
      </c>
      <c r="F1297" s="14">
        <f t="shared" ca="1" si="462"/>
        <v>1</v>
      </c>
      <c r="G1297" s="85">
        <f t="shared" ca="1" si="463"/>
        <v>1.4560015972313201</v>
      </c>
      <c r="H1297" s="85">
        <f t="shared" ca="1" si="464"/>
        <v>1.4560015972313201</v>
      </c>
      <c r="I1297" s="14">
        <f t="shared" ca="1" si="465"/>
        <v>1</v>
      </c>
      <c r="J1297" s="13">
        <f t="shared" si="477"/>
        <v>2.75E-2</v>
      </c>
      <c r="K1297" s="29">
        <f t="shared" si="466"/>
        <v>46469</v>
      </c>
      <c r="L1297" s="2">
        <f t="shared" si="467"/>
        <v>15</v>
      </c>
      <c r="M1297" s="17">
        <f t="shared" si="468"/>
        <v>15</v>
      </c>
      <c r="N1297" s="12">
        <f t="shared" si="469"/>
        <v>1.001616106</v>
      </c>
      <c r="O1297" s="12">
        <f t="shared" ca="1" si="470"/>
        <v>1.001616106</v>
      </c>
      <c r="P1297" s="17">
        <f t="shared" si="471"/>
        <v>0</v>
      </c>
      <c r="Q1297" s="14">
        <f t="shared" ca="1" si="472"/>
        <v>1.6161059900000001</v>
      </c>
      <c r="R1297" s="20">
        <f t="shared" si="475"/>
        <v>0</v>
      </c>
      <c r="S1297" s="14">
        <f t="shared" si="479"/>
        <v>0</v>
      </c>
      <c r="T1297" s="4" t="str">
        <f t="shared" si="473"/>
        <v>J=</v>
      </c>
      <c r="U1297" s="29">
        <f t="shared" si="474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2">
        <f t="shared" si="478"/>
        <v>46492</v>
      </c>
      <c r="B1298" s="83" t="str">
        <f t="shared" ca="1" si="460"/>
        <v>n.d</v>
      </c>
      <c r="C1298" s="14">
        <f t="shared" si="461"/>
        <v>1000</v>
      </c>
      <c r="D1298" s="58">
        <f t="shared" si="476"/>
        <v>46489</v>
      </c>
      <c r="E1298" s="56">
        <f ca="1">IF(D1298&lt;$B$1,VLOOKUP(D1298,[1]DI!$A$4:$B$15000,2,FALSE),0)</f>
        <v>0</v>
      </c>
      <c r="F1298" s="14">
        <f t="shared" ca="1" si="462"/>
        <v>1</v>
      </c>
      <c r="G1298" s="85">
        <f t="shared" ca="1" si="463"/>
        <v>1.4560015972313201</v>
      </c>
      <c r="H1298" s="85">
        <f t="shared" ca="1" si="464"/>
        <v>1.4560015972313201</v>
      </c>
      <c r="I1298" s="14">
        <f t="shared" ca="1" si="465"/>
        <v>1</v>
      </c>
      <c r="J1298" s="13">
        <f t="shared" si="477"/>
        <v>2.75E-2</v>
      </c>
      <c r="K1298" s="29">
        <f t="shared" si="466"/>
        <v>46469</v>
      </c>
      <c r="L1298" s="2">
        <f t="shared" si="467"/>
        <v>16</v>
      </c>
      <c r="M1298" s="17">
        <f t="shared" si="468"/>
        <v>16</v>
      </c>
      <c r="N1298" s="12">
        <f t="shared" si="469"/>
        <v>1.0017239389999999</v>
      </c>
      <c r="O1298" s="12">
        <f t="shared" ca="1" si="470"/>
        <v>1.0017239389999999</v>
      </c>
      <c r="P1298" s="17">
        <f t="shared" si="471"/>
        <v>0</v>
      </c>
      <c r="Q1298" s="14">
        <f t="shared" ca="1" si="472"/>
        <v>1.7239389899999999</v>
      </c>
      <c r="R1298" s="20">
        <f t="shared" si="475"/>
        <v>0</v>
      </c>
      <c r="S1298" s="14">
        <f t="shared" si="479"/>
        <v>0</v>
      </c>
      <c r="T1298" s="4" t="str">
        <f t="shared" si="473"/>
        <v>J=</v>
      </c>
      <c r="U1298" s="29">
        <f t="shared" si="474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2">
        <f t="shared" si="478"/>
        <v>46493</v>
      </c>
      <c r="B1299" s="83" t="str">
        <f t="shared" ca="1" si="460"/>
        <v>n.d</v>
      </c>
      <c r="C1299" s="14">
        <f t="shared" si="461"/>
        <v>1000</v>
      </c>
      <c r="D1299" s="58">
        <f t="shared" si="476"/>
        <v>46490</v>
      </c>
      <c r="E1299" s="56">
        <f ca="1">IF(D1299&lt;$B$1,VLOOKUP(D1299,[1]DI!$A$4:$B$15000,2,FALSE),0)</f>
        <v>0</v>
      </c>
      <c r="F1299" s="14">
        <f t="shared" ca="1" si="462"/>
        <v>1</v>
      </c>
      <c r="G1299" s="85">
        <f t="shared" ca="1" si="463"/>
        <v>1.4560015972313201</v>
      </c>
      <c r="H1299" s="85">
        <f t="shared" ca="1" si="464"/>
        <v>1.4560015972313201</v>
      </c>
      <c r="I1299" s="14">
        <f t="shared" ca="1" si="465"/>
        <v>1</v>
      </c>
      <c r="J1299" s="13">
        <f t="shared" si="477"/>
        <v>2.75E-2</v>
      </c>
      <c r="K1299" s="29">
        <f t="shared" si="466"/>
        <v>46469</v>
      </c>
      <c r="L1299" s="2">
        <f t="shared" si="467"/>
        <v>17</v>
      </c>
      <c r="M1299" s="17">
        <f t="shared" si="468"/>
        <v>17</v>
      </c>
      <c r="N1299" s="12">
        <f t="shared" si="469"/>
        <v>1.0018317839999999</v>
      </c>
      <c r="O1299" s="12">
        <f t="shared" ca="1" si="470"/>
        <v>1.0018317839999999</v>
      </c>
      <c r="P1299" s="17">
        <f t="shared" si="471"/>
        <v>0</v>
      </c>
      <c r="Q1299" s="14">
        <f t="shared" ca="1" si="472"/>
        <v>1.8317839899999999</v>
      </c>
      <c r="R1299" s="20">
        <f t="shared" si="475"/>
        <v>0</v>
      </c>
      <c r="S1299" s="14">
        <f t="shared" si="479"/>
        <v>0</v>
      </c>
      <c r="T1299" s="4" t="str">
        <f t="shared" si="473"/>
        <v>J=</v>
      </c>
      <c r="U1299" s="29">
        <f t="shared" si="474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2">
        <f t="shared" si="478"/>
        <v>46496</v>
      </c>
      <c r="B1300" s="83" t="str">
        <f t="shared" ca="1" si="460"/>
        <v>n.d</v>
      </c>
      <c r="C1300" s="14">
        <f t="shared" si="461"/>
        <v>1000</v>
      </c>
      <c r="D1300" s="58">
        <f t="shared" si="476"/>
        <v>46491</v>
      </c>
      <c r="E1300" s="56">
        <f ca="1">IF(D1300&lt;$B$1,VLOOKUP(D1300,[1]DI!$A$4:$B$15000,2,FALSE),0)</f>
        <v>0</v>
      </c>
      <c r="F1300" s="14">
        <f t="shared" ca="1" si="462"/>
        <v>1</v>
      </c>
      <c r="G1300" s="85">
        <f t="shared" ca="1" si="463"/>
        <v>1.4560015972313201</v>
      </c>
      <c r="H1300" s="85">
        <f t="shared" ca="1" si="464"/>
        <v>1.4560015972313201</v>
      </c>
      <c r="I1300" s="14">
        <f t="shared" ca="1" si="465"/>
        <v>1</v>
      </c>
      <c r="J1300" s="13">
        <f t="shared" si="477"/>
        <v>2.75E-2</v>
      </c>
      <c r="K1300" s="29">
        <f t="shared" si="466"/>
        <v>46469</v>
      </c>
      <c r="L1300" s="2">
        <f t="shared" si="467"/>
        <v>18</v>
      </c>
      <c r="M1300" s="17">
        <f t="shared" si="468"/>
        <v>18</v>
      </c>
      <c r="N1300" s="12">
        <f t="shared" si="469"/>
        <v>1.0019396410000001</v>
      </c>
      <c r="O1300" s="12">
        <f t="shared" ca="1" si="470"/>
        <v>1.0019396410000001</v>
      </c>
      <c r="P1300" s="17">
        <f t="shared" si="471"/>
        <v>0</v>
      </c>
      <c r="Q1300" s="14">
        <f t="shared" ca="1" si="472"/>
        <v>1.9396409999999999</v>
      </c>
      <c r="R1300" s="20">
        <f t="shared" si="475"/>
        <v>0</v>
      </c>
      <c r="S1300" s="14">
        <f t="shared" si="479"/>
        <v>0</v>
      </c>
      <c r="T1300" s="4" t="str">
        <f t="shared" si="473"/>
        <v>J=</v>
      </c>
      <c r="U1300" s="29">
        <f t="shared" si="474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2">
        <f t="shared" si="478"/>
        <v>46497</v>
      </c>
      <c r="B1301" s="83" t="str">
        <f t="shared" ca="1" si="460"/>
        <v>n.d</v>
      </c>
      <c r="C1301" s="14">
        <f t="shared" si="461"/>
        <v>1000</v>
      </c>
      <c r="D1301" s="58">
        <f t="shared" si="476"/>
        <v>46492</v>
      </c>
      <c r="E1301" s="56">
        <f ca="1">IF(D1301&lt;$B$1,VLOOKUP(D1301,[1]DI!$A$4:$B$15000,2,FALSE),0)</f>
        <v>0</v>
      </c>
      <c r="F1301" s="14">
        <f t="shared" ca="1" si="462"/>
        <v>1</v>
      </c>
      <c r="G1301" s="85">
        <f t="shared" ca="1" si="463"/>
        <v>1.4560015972313201</v>
      </c>
      <c r="H1301" s="85">
        <f t="shared" ca="1" si="464"/>
        <v>1.4560015972313201</v>
      </c>
      <c r="I1301" s="14">
        <f t="shared" ca="1" si="465"/>
        <v>1</v>
      </c>
      <c r="J1301" s="13">
        <f t="shared" si="477"/>
        <v>2.75E-2</v>
      </c>
      <c r="K1301" s="29">
        <f t="shared" si="466"/>
        <v>46469</v>
      </c>
      <c r="L1301" s="2">
        <f t="shared" si="467"/>
        <v>19</v>
      </c>
      <c r="M1301" s="17">
        <f t="shared" si="468"/>
        <v>19</v>
      </c>
      <c r="N1301" s="12">
        <f t="shared" si="469"/>
        <v>1.0020475090000001</v>
      </c>
      <c r="O1301" s="12">
        <f t="shared" ca="1" si="470"/>
        <v>1.0020475090000001</v>
      </c>
      <c r="P1301" s="17">
        <f t="shared" si="471"/>
        <v>0</v>
      </c>
      <c r="Q1301" s="14">
        <f t="shared" ca="1" si="472"/>
        <v>2.0475089999999998</v>
      </c>
      <c r="R1301" s="20">
        <f t="shared" si="475"/>
        <v>0</v>
      </c>
      <c r="S1301" s="14">
        <f t="shared" si="479"/>
        <v>0</v>
      </c>
      <c r="T1301" s="4" t="str">
        <f t="shared" si="473"/>
        <v>J=</v>
      </c>
      <c r="U1301" s="29">
        <f t="shared" si="474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2">
        <f t="shared" si="478"/>
        <v>46499</v>
      </c>
      <c r="B1302" s="83" t="str">
        <f t="shared" ca="1" si="460"/>
        <v>n.d</v>
      </c>
      <c r="C1302" s="14">
        <f t="shared" si="461"/>
        <v>1000</v>
      </c>
      <c r="D1302" s="58">
        <f t="shared" si="476"/>
        <v>46493</v>
      </c>
      <c r="E1302" s="56">
        <f ca="1">IF(D1302&lt;$B$1,VLOOKUP(D1302,[1]DI!$A$4:$B$15000,2,FALSE),0)</f>
        <v>0</v>
      </c>
      <c r="F1302" s="14">
        <f t="shared" ca="1" si="462"/>
        <v>1</v>
      </c>
      <c r="G1302" s="85">
        <f t="shared" ca="1" si="463"/>
        <v>1.4560015972313201</v>
      </c>
      <c r="H1302" s="85">
        <f t="shared" ca="1" si="464"/>
        <v>1.4560015972313201</v>
      </c>
      <c r="I1302" s="14">
        <f t="shared" ca="1" si="465"/>
        <v>1</v>
      </c>
      <c r="J1302" s="13">
        <f t="shared" si="477"/>
        <v>2.75E-2</v>
      </c>
      <c r="K1302" s="29">
        <f t="shared" si="466"/>
        <v>46469</v>
      </c>
      <c r="L1302" s="2">
        <f t="shared" si="467"/>
        <v>20</v>
      </c>
      <c r="M1302" s="17">
        <f t="shared" si="468"/>
        <v>20</v>
      </c>
      <c r="N1302" s="12">
        <f t="shared" si="469"/>
        <v>1.002155388</v>
      </c>
      <c r="O1302" s="12">
        <f t="shared" ca="1" si="470"/>
        <v>1.002155388</v>
      </c>
      <c r="P1302" s="17">
        <f t="shared" si="471"/>
        <v>0</v>
      </c>
      <c r="Q1302" s="14">
        <f t="shared" ca="1" si="472"/>
        <v>2.1553879999999999</v>
      </c>
      <c r="R1302" s="20">
        <f t="shared" si="475"/>
        <v>0</v>
      </c>
      <c r="S1302" s="14">
        <f t="shared" si="479"/>
        <v>0</v>
      </c>
      <c r="T1302" s="4" t="str">
        <f t="shared" si="473"/>
        <v>J=</v>
      </c>
      <c r="U1302" s="29">
        <f t="shared" si="474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2">
        <f t="shared" si="478"/>
        <v>46500</v>
      </c>
      <c r="B1303" s="83" t="str">
        <f t="shared" ca="1" si="460"/>
        <v>n.d</v>
      </c>
      <c r="C1303" s="14">
        <f t="shared" si="461"/>
        <v>1000</v>
      </c>
      <c r="D1303" s="58">
        <f t="shared" si="476"/>
        <v>46496</v>
      </c>
      <c r="E1303" s="56">
        <f ca="1">IF(D1303&lt;$B$1,VLOOKUP(D1303,[1]DI!$A$4:$B$15000,2,FALSE),0)</f>
        <v>0</v>
      </c>
      <c r="F1303" s="14">
        <f t="shared" ca="1" si="462"/>
        <v>1</v>
      </c>
      <c r="G1303" s="85">
        <f t="shared" ca="1" si="463"/>
        <v>1.4560015972313201</v>
      </c>
      <c r="H1303" s="85">
        <f t="shared" ca="1" si="464"/>
        <v>1.4560015972313201</v>
      </c>
      <c r="I1303" s="14">
        <f t="shared" ca="1" si="465"/>
        <v>1</v>
      </c>
      <c r="J1303" s="13">
        <f t="shared" si="477"/>
        <v>2.75E-2</v>
      </c>
      <c r="K1303" s="29">
        <f t="shared" si="466"/>
        <v>46469</v>
      </c>
      <c r="L1303" s="2">
        <f t="shared" si="467"/>
        <v>21</v>
      </c>
      <c r="M1303" s="17">
        <f t="shared" si="468"/>
        <v>21</v>
      </c>
      <c r="N1303" s="12">
        <f t="shared" si="469"/>
        <v>1.00226328</v>
      </c>
      <c r="O1303" s="12">
        <f t="shared" ca="1" si="470"/>
        <v>1.00226328</v>
      </c>
      <c r="P1303" s="17">
        <f t="shared" si="471"/>
        <v>62</v>
      </c>
      <c r="Q1303" s="14">
        <f t="shared" ca="1" si="472"/>
        <v>2.26327999</v>
      </c>
      <c r="R1303" s="20">
        <f t="shared" si="475"/>
        <v>0</v>
      </c>
      <c r="S1303" s="14">
        <f t="shared" si="479"/>
        <v>0</v>
      </c>
      <c r="T1303" s="4" t="str">
        <f t="shared" si="473"/>
        <v>J=</v>
      </c>
      <c r="U1303" s="29">
        <f t="shared" si="474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2">
        <f t="shared" si="478"/>
        <v>46503</v>
      </c>
      <c r="B1304" s="83" t="str">
        <f t="shared" ca="1" si="460"/>
        <v>n.d</v>
      </c>
      <c r="C1304" s="14">
        <f t="shared" si="461"/>
        <v>1000</v>
      </c>
      <c r="D1304" s="58">
        <f t="shared" si="476"/>
        <v>46497</v>
      </c>
      <c r="E1304" s="56">
        <f ca="1">IF(D1304&lt;$B$1,VLOOKUP(D1304,[1]DI!$A$4:$B$15000,2,FALSE),0)</f>
        <v>0</v>
      </c>
      <c r="F1304" s="14">
        <f t="shared" ca="1" si="462"/>
        <v>1</v>
      </c>
      <c r="G1304" s="85">
        <f t="shared" ca="1" si="463"/>
        <v>1.4560015972313201</v>
      </c>
      <c r="H1304" s="85">
        <f t="shared" ca="1" si="464"/>
        <v>1.4560015972313201</v>
      </c>
      <c r="I1304" s="14">
        <f t="shared" ca="1" si="465"/>
        <v>1</v>
      </c>
      <c r="J1304" s="13">
        <f t="shared" si="477"/>
        <v>2.75E-2</v>
      </c>
      <c r="K1304" s="29">
        <f t="shared" si="466"/>
        <v>46500</v>
      </c>
      <c r="L1304" s="2">
        <f t="shared" si="467"/>
        <v>1</v>
      </c>
      <c r="M1304" s="17">
        <f t="shared" si="468"/>
        <v>1</v>
      </c>
      <c r="N1304" s="12">
        <f t="shared" si="469"/>
        <v>1.000107659</v>
      </c>
      <c r="O1304" s="12">
        <f t="shared" ca="1" si="470"/>
        <v>1.000107659</v>
      </c>
      <c r="P1304" s="17">
        <f t="shared" si="471"/>
        <v>0</v>
      </c>
      <c r="Q1304" s="14">
        <f t="shared" ca="1" si="472"/>
        <v>0.10765899</v>
      </c>
      <c r="R1304" s="20">
        <f t="shared" si="475"/>
        <v>0</v>
      </c>
      <c r="S1304" s="14">
        <f t="shared" si="479"/>
        <v>0</v>
      </c>
      <c r="T1304" s="4" t="str">
        <f t="shared" si="473"/>
        <v>J=</v>
      </c>
      <c r="U1304" s="29">
        <f t="shared" si="474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2">
        <f t="shared" si="478"/>
        <v>46504</v>
      </c>
      <c r="B1305" s="83" t="str">
        <f t="shared" ca="1" si="460"/>
        <v>n.d</v>
      </c>
      <c r="C1305" s="14">
        <f t="shared" si="461"/>
        <v>1000</v>
      </c>
      <c r="D1305" s="58">
        <f t="shared" si="476"/>
        <v>46499</v>
      </c>
      <c r="E1305" s="56">
        <f ca="1">IF(D1305&lt;$B$1,VLOOKUP(D1305,[1]DI!$A$4:$B$15000,2,FALSE),0)</f>
        <v>0</v>
      </c>
      <c r="F1305" s="14">
        <f t="shared" ca="1" si="462"/>
        <v>1</v>
      </c>
      <c r="G1305" s="85">
        <f t="shared" ca="1" si="463"/>
        <v>1.4560015972313201</v>
      </c>
      <c r="H1305" s="85">
        <f t="shared" ca="1" si="464"/>
        <v>1.4560015972313201</v>
      </c>
      <c r="I1305" s="14">
        <f t="shared" ca="1" si="465"/>
        <v>1</v>
      </c>
      <c r="J1305" s="13">
        <f t="shared" si="477"/>
        <v>2.75E-2</v>
      </c>
      <c r="K1305" s="29">
        <f t="shared" si="466"/>
        <v>46500</v>
      </c>
      <c r="L1305" s="2">
        <f t="shared" si="467"/>
        <v>2</v>
      </c>
      <c r="M1305" s="17">
        <f t="shared" si="468"/>
        <v>2</v>
      </c>
      <c r="N1305" s="12">
        <f t="shared" si="469"/>
        <v>1.0002153300000001</v>
      </c>
      <c r="O1305" s="12">
        <f t="shared" ca="1" si="470"/>
        <v>1.0002153300000001</v>
      </c>
      <c r="P1305" s="17">
        <f t="shared" si="471"/>
        <v>0</v>
      </c>
      <c r="Q1305" s="14">
        <f t="shared" ca="1" si="472"/>
        <v>0.21532999999999999</v>
      </c>
      <c r="R1305" s="20">
        <f t="shared" si="475"/>
        <v>0</v>
      </c>
      <c r="S1305" s="14">
        <f t="shared" si="479"/>
        <v>0</v>
      </c>
      <c r="T1305" s="4" t="str">
        <f t="shared" si="473"/>
        <v>J=</v>
      </c>
      <c r="U1305" s="29">
        <f t="shared" si="474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2">
        <f t="shared" si="478"/>
        <v>46505</v>
      </c>
      <c r="B1306" s="83" t="str">
        <f t="shared" ca="1" si="460"/>
        <v>n.d</v>
      </c>
      <c r="C1306" s="14">
        <f t="shared" si="461"/>
        <v>1000</v>
      </c>
      <c r="D1306" s="58">
        <f t="shared" si="476"/>
        <v>46500</v>
      </c>
      <c r="E1306" s="56">
        <f ca="1">IF(D1306&lt;$B$1,VLOOKUP(D1306,[1]DI!$A$4:$B$15000,2,FALSE),0)</f>
        <v>0</v>
      </c>
      <c r="F1306" s="14">
        <f t="shared" ca="1" si="462"/>
        <v>1</v>
      </c>
      <c r="G1306" s="85">
        <f t="shared" ca="1" si="463"/>
        <v>1.4560015972313201</v>
      </c>
      <c r="H1306" s="85">
        <f t="shared" ca="1" si="464"/>
        <v>1.4560015972313201</v>
      </c>
      <c r="I1306" s="14">
        <f t="shared" ca="1" si="465"/>
        <v>1</v>
      </c>
      <c r="J1306" s="13">
        <f t="shared" si="477"/>
        <v>2.75E-2</v>
      </c>
      <c r="K1306" s="29">
        <f t="shared" si="466"/>
        <v>46500</v>
      </c>
      <c r="L1306" s="2">
        <f t="shared" si="467"/>
        <v>3</v>
      </c>
      <c r="M1306" s="17">
        <f t="shared" si="468"/>
        <v>3</v>
      </c>
      <c r="N1306" s="12">
        <f t="shared" si="469"/>
        <v>1.000323012</v>
      </c>
      <c r="O1306" s="12">
        <f t="shared" ca="1" si="470"/>
        <v>1.000323012</v>
      </c>
      <c r="P1306" s="17">
        <f t="shared" si="471"/>
        <v>0</v>
      </c>
      <c r="Q1306" s="14">
        <f t="shared" ca="1" si="472"/>
        <v>0.32301199000000003</v>
      </c>
      <c r="R1306" s="20">
        <f t="shared" si="475"/>
        <v>0</v>
      </c>
      <c r="S1306" s="14">
        <f t="shared" si="479"/>
        <v>0</v>
      </c>
      <c r="T1306" s="4" t="str">
        <f t="shared" si="473"/>
        <v>J=</v>
      </c>
      <c r="U1306" s="29">
        <f t="shared" si="474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2">
        <f t="shared" si="478"/>
        <v>46506</v>
      </c>
      <c r="B1307" s="83" t="str">
        <f t="shared" ca="1" si="460"/>
        <v>n.d</v>
      </c>
      <c r="C1307" s="14">
        <f t="shared" si="461"/>
        <v>1000</v>
      </c>
      <c r="D1307" s="58">
        <f t="shared" si="476"/>
        <v>46503</v>
      </c>
      <c r="E1307" s="56">
        <f ca="1">IF(D1307&lt;$B$1,VLOOKUP(D1307,[1]DI!$A$4:$B$15000,2,FALSE),0)</f>
        <v>0</v>
      </c>
      <c r="F1307" s="14">
        <f t="shared" ca="1" si="462"/>
        <v>1</v>
      </c>
      <c r="G1307" s="85">
        <f t="shared" ca="1" si="463"/>
        <v>1.4560015972313201</v>
      </c>
      <c r="H1307" s="85">
        <f t="shared" ca="1" si="464"/>
        <v>1.4560015972313201</v>
      </c>
      <c r="I1307" s="14">
        <f t="shared" ca="1" si="465"/>
        <v>1</v>
      </c>
      <c r="J1307" s="13">
        <f t="shared" si="477"/>
        <v>2.75E-2</v>
      </c>
      <c r="K1307" s="29">
        <f t="shared" si="466"/>
        <v>46500</v>
      </c>
      <c r="L1307" s="2">
        <f t="shared" si="467"/>
        <v>4</v>
      </c>
      <c r="M1307" s="17">
        <f t="shared" si="468"/>
        <v>4</v>
      </c>
      <c r="N1307" s="12">
        <f t="shared" si="469"/>
        <v>1.0004307059999999</v>
      </c>
      <c r="O1307" s="12">
        <f t="shared" ca="1" si="470"/>
        <v>1.0004307059999999</v>
      </c>
      <c r="P1307" s="17">
        <f t="shared" si="471"/>
        <v>0</v>
      </c>
      <c r="Q1307" s="14">
        <f t="shared" ca="1" si="472"/>
        <v>0.43070598999999998</v>
      </c>
      <c r="R1307" s="20">
        <f t="shared" si="475"/>
        <v>0</v>
      </c>
      <c r="S1307" s="14">
        <f t="shared" si="479"/>
        <v>0</v>
      </c>
      <c r="T1307" s="4" t="str">
        <f t="shared" si="473"/>
        <v>J=</v>
      </c>
      <c r="U1307" s="29">
        <f t="shared" si="474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2">
        <f t="shared" si="478"/>
        <v>46507</v>
      </c>
      <c r="B1308" s="83" t="str">
        <f t="shared" ca="1" si="460"/>
        <v>n.d</v>
      </c>
      <c r="C1308" s="14">
        <f t="shared" si="461"/>
        <v>1000</v>
      </c>
      <c r="D1308" s="58">
        <f t="shared" si="476"/>
        <v>46504</v>
      </c>
      <c r="E1308" s="56">
        <f ca="1">IF(D1308&lt;$B$1,VLOOKUP(D1308,[1]DI!$A$4:$B$15000,2,FALSE),0)</f>
        <v>0</v>
      </c>
      <c r="F1308" s="14">
        <f t="shared" ca="1" si="462"/>
        <v>1</v>
      </c>
      <c r="G1308" s="85">
        <f t="shared" ca="1" si="463"/>
        <v>1.4560015972313201</v>
      </c>
      <c r="H1308" s="85">
        <f t="shared" ca="1" si="464"/>
        <v>1.4560015972313201</v>
      </c>
      <c r="I1308" s="14">
        <f t="shared" ca="1" si="465"/>
        <v>1</v>
      </c>
      <c r="J1308" s="13">
        <f t="shared" si="477"/>
        <v>2.75E-2</v>
      </c>
      <c r="K1308" s="29">
        <f t="shared" si="466"/>
        <v>46500</v>
      </c>
      <c r="L1308" s="2">
        <f t="shared" si="467"/>
        <v>5</v>
      </c>
      <c r="M1308" s="17">
        <f t="shared" si="468"/>
        <v>5</v>
      </c>
      <c r="N1308" s="12">
        <f t="shared" si="469"/>
        <v>1.000538412</v>
      </c>
      <c r="O1308" s="12">
        <f t="shared" ca="1" si="470"/>
        <v>1.000538412</v>
      </c>
      <c r="P1308" s="17">
        <f t="shared" si="471"/>
        <v>0</v>
      </c>
      <c r="Q1308" s="14">
        <f t="shared" ca="1" si="472"/>
        <v>0.538412</v>
      </c>
      <c r="R1308" s="20">
        <f t="shared" si="475"/>
        <v>0</v>
      </c>
      <c r="S1308" s="14">
        <f t="shared" si="479"/>
        <v>0</v>
      </c>
      <c r="T1308" s="4" t="str">
        <f t="shared" si="473"/>
        <v>J=</v>
      </c>
      <c r="U1308" s="29">
        <f t="shared" si="474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2">
        <f t="shared" si="478"/>
        <v>46510</v>
      </c>
      <c r="B1309" s="83" t="str">
        <f t="shared" ca="1" si="460"/>
        <v>n.d</v>
      </c>
      <c r="C1309" s="14">
        <f t="shared" si="461"/>
        <v>1000</v>
      </c>
      <c r="D1309" s="58">
        <f t="shared" si="476"/>
        <v>46505</v>
      </c>
      <c r="E1309" s="56">
        <f ca="1">IF(D1309&lt;$B$1,VLOOKUP(D1309,[1]DI!$A$4:$B$15000,2,FALSE),0)</f>
        <v>0</v>
      </c>
      <c r="F1309" s="14">
        <f t="shared" ca="1" si="462"/>
        <v>1</v>
      </c>
      <c r="G1309" s="85">
        <f t="shared" ca="1" si="463"/>
        <v>1.4560015972313201</v>
      </c>
      <c r="H1309" s="85">
        <f t="shared" ca="1" si="464"/>
        <v>1.4560015972313201</v>
      </c>
      <c r="I1309" s="14">
        <f t="shared" ca="1" si="465"/>
        <v>1</v>
      </c>
      <c r="J1309" s="13">
        <f t="shared" si="477"/>
        <v>2.75E-2</v>
      </c>
      <c r="K1309" s="29">
        <f t="shared" si="466"/>
        <v>46500</v>
      </c>
      <c r="L1309" s="2">
        <f t="shared" si="467"/>
        <v>6</v>
      </c>
      <c r="M1309" s="17">
        <f t="shared" si="468"/>
        <v>6</v>
      </c>
      <c r="N1309" s="12">
        <f t="shared" si="469"/>
        <v>1.0006461289999999</v>
      </c>
      <c r="O1309" s="12">
        <f t="shared" ca="1" si="470"/>
        <v>1.0006461289999999</v>
      </c>
      <c r="P1309" s="17">
        <f t="shared" si="471"/>
        <v>0</v>
      </c>
      <c r="Q1309" s="14">
        <f t="shared" ca="1" si="472"/>
        <v>0.64612899000000001</v>
      </c>
      <c r="R1309" s="20">
        <f t="shared" si="475"/>
        <v>0</v>
      </c>
      <c r="S1309" s="14">
        <f t="shared" si="479"/>
        <v>0</v>
      </c>
      <c r="T1309" s="4" t="str">
        <f t="shared" si="473"/>
        <v>J=</v>
      </c>
      <c r="U1309" s="29">
        <f t="shared" si="474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2">
        <f t="shared" si="478"/>
        <v>46511</v>
      </c>
      <c r="B1310" s="83" t="str">
        <f t="shared" ca="1" si="460"/>
        <v>n.d</v>
      </c>
      <c r="C1310" s="14">
        <f t="shared" si="461"/>
        <v>1000</v>
      </c>
      <c r="D1310" s="58">
        <f t="shared" si="476"/>
        <v>46506</v>
      </c>
      <c r="E1310" s="56">
        <f ca="1">IF(D1310&lt;$B$1,VLOOKUP(D1310,[1]DI!$A$4:$B$15000,2,FALSE),0)</f>
        <v>0</v>
      </c>
      <c r="F1310" s="14">
        <f t="shared" ca="1" si="462"/>
        <v>1</v>
      </c>
      <c r="G1310" s="85">
        <f t="shared" ca="1" si="463"/>
        <v>1.4560015972313201</v>
      </c>
      <c r="H1310" s="85">
        <f t="shared" ca="1" si="464"/>
        <v>1.4560015972313201</v>
      </c>
      <c r="I1310" s="14">
        <f t="shared" ca="1" si="465"/>
        <v>1</v>
      </c>
      <c r="J1310" s="13">
        <f t="shared" si="477"/>
        <v>2.75E-2</v>
      </c>
      <c r="K1310" s="29">
        <f t="shared" si="466"/>
        <v>46500</v>
      </c>
      <c r="L1310" s="2">
        <f t="shared" si="467"/>
        <v>7</v>
      </c>
      <c r="M1310" s="17">
        <f t="shared" si="468"/>
        <v>7</v>
      </c>
      <c r="N1310" s="12">
        <f t="shared" si="469"/>
        <v>1.0007538579999999</v>
      </c>
      <c r="O1310" s="12">
        <f t="shared" ca="1" si="470"/>
        <v>1.0007538579999999</v>
      </c>
      <c r="P1310" s="17">
        <f t="shared" si="471"/>
        <v>0</v>
      </c>
      <c r="Q1310" s="14">
        <f t="shared" ca="1" si="472"/>
        <v>0.75385798999999998</v>
      </c>
      <c r="R1310" s="20">
        <f t="shared" si="475"/>
        <v>0</v>
      </c>
      <c r="S1310" s="14">
        <f t="shared" si="479"/>
        <v>0</v>
      </c>
      <c r="T1310" s="4" t="str">
        <f t="shared" si="473"/>
        <v>J=</v>
      </c>
      <c r="U1310" s="29">
        <f t="shared" si="474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2">
        <f t="shared" si="478"/>
        <v>46512</v>
      </c>
      <c r="B1311" s="83" t="str">
        <f t="shared" ca="1" si="460"/>
        <v>n.d</v>
      </c>
      <c r="C1311" s="14">
        <f t="shared" si="461"/>
        <v>1000</v>
      </c>
      <c r="D1311" s="58">
        <f t="shared" si="476"/>
        <v>46507</v>
      </c>
      <c r="E1311" s="56">
        <f ca="1">IF(D1311&lt;$B$1,VLOOKUP(D1311,[1]DI!$A$4:$B$15000,2,FALSE),0)</f>
        <v>0</v>
      </c>
      <c r="F1311" s="14">
        <f t="shared" ca="1" si="462"/>
        <v>1</v>
      </c>
      <c r="G1311" s="85">
        <f t="shared" ca="1" si="463"/>
        <v>1.4560015972313201</v>
      </c>
      <c r="H1311" s="85">
        <f t="shared" ca="1" si="464"/>
        <v>1.4560015972313201</v>
      </c>
      <c r="I1311" s="14">
        <f t="shared" ca="1" si="465"/>
        <v>1</v>
      </c>
      <c r="J1311" s="13">
        <f t="shared" si="477"/>
        <v>2.75E-2</v>
      </c>
      <c r="K1311" s="29">
        <f t="shared" si="466"/>
        <v>46500</v>
      </c>
      <c r="L1311" s="2">
        <f t="shared" si="467"/>
        <v>8</v>
      </c>
      <c r="M1311" s="17">
        <f t="shared" si="468"/>
        <v>8</v>
      </c>
      <c r="N1311" s="12">
        <f t="shared" si="469"/>
        <v>1.000861598</v>
      </c>
      <c r="O1311" s="12">
        <f t="shared" ca="1" si="470"/>
        <v>1.000861598</v>
      </c>
      <c r="P1311" s="17">
        <f t="shared" si="471"/>
        <v>0</v>
      </c>
      <c r="Q1311" s="14">
        <f t="shared" ca="1" si="472"/>
        <v>0.86159799000000004</v>
      </c>
      <c r="R1311" s="20">
        <f t="shared" si="475"/>
        <v>0</v>
      </c>
      <c r="S1311" s="14">
        <f t="shared" si="479"/>
        <v>0</v>
      </c>
      <c r="T1311" s="4" t="str">
        <f t="shared" si="473"/>
        <v>J=</v>
      </c>
      <c r="U1311" s="29">
        <f t="shared" si="474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2">
        <f t="shared" si="478"/>
        <v>46513</v>
      </c>
      <c r="B1312" s="83" t="str">
        <f t="shared" ca="1" si="460"/>
        <v>n.d</v>
      </c>
      <c r="C1312" s="14">
        <f t="shared" si="461"/>
        <v>1000</v>
      </c>
      <c r="D1312" s="58">
        <f t="shared" si="476"/>
        <v>46510</v>
      </c>
      <c r="E1312" s="56">
        <f ca="1">IF(D1312&lt;$B$1,VLOOKUP(D1312,[1]DI!$A$4:$B$15000,2,FALSE),0)</f>
        <v>0</v>
      </c>
      <c r="F1312" s="14">
        <f t="shared" ca="1" si="462"/>
        <v>1</v>
      </c>
      <c r="G1312" s="85">
        <f t="shared" ca="1" si="463"/>
        <v>1.4560015972313201</v>
      </c>
      <c r="H1312" s="85">
        <f t="shared" ca="1" si="464"/>
        <v>1.4560015972313201</v>
      </c>
      <c r="I1312" s="14">
        <f t="shared" ca="1" si="465"/>
        <v>1</v>
      </c>
      <c r="J1312" s="13">
        <f t="shared" si="477"/>
        <v>2.75E-2</v>
      </c>
      <c r="K1312" s="29">
        <f t="shared" si="466"/>
        <v>46500</v>
      </c>
      <c r="L1312" s="2">
        <f t="shared" si="467"/>
        <v>9</v>
      </c>
      <c r="M1312" s="17">
        <f t="shared" si="468"/>
        <v>9</v>
      </c>
      <c r="N1312" s="12">
        <f t="shared" si="469"/>
        <v>1.0009693500000001</v>
      </c>
      <c r="O1312" s="12">
        <f t="shared" ca="1" si="470"/>
        <v>1.0009693500000001</v>
      </c>
      <c r="P1312" s="17">
        <f t="shared" si="471"/>
        <v>0</v>
      </c>
      <c r="Q1312" s="14">
        <f t="shared" ca="1" si="472"/>
        <v>0.96935000000000004</v>
      </c>
      <c r="R1312" s="20">
        <f t="shared" si="475"/>
        <v>0</v>
      </c>
      <c r="S1312" s="14">
        <f t="shared" si="479"/>
        <v>0</v>
      </c>
      <c r="T1312" s="4" t="str">
        <f t="shared" si="473"/>
        <v>J=</v>
      </c>
      <c r="U1312" s="29">
        <f t="shared" si="474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2">
        <f t="shared" si="478"/>
        <v>46514</v>
      </c>
      <c r="B1313" s="83" t="str">
        <f t="shared" ca="1" si="460"/>
        <v>n.d</v>
      </c>
      <c r="C1313" s="14">
        <f t="shared" si="461"/>
        <v>1000</v>
      </c>
      <c r="D1313" s="58">
        <f t="shared" si="476"/>
        <v>46511</v>
      </c>
      <c r="E1313" s="56">
        <f ca="1">IF(D1313&lt;$B$1,VLOOKUP(D1313,[1]DI!$A$4:$B$15000,2,FALSE),0)</f>
        <v>0</v>
      </c>
      <c r="F1313" s="14">
        <f t="shared" ca="1" si="462"/>
        <v>1</v>
      </c>
      <c r="G1313" s="85">
        <f t="shared" ca="1" si="463"/>
        <v>1.4560015972313201</v>
      </c>
      <c r="H1313" s="85">
        <f t="shared" ca="1" si="464"/>
        <v>1.4560015972313201</v>
      </c>
      <c r="I1313" s="14">
        <f t="shared" ca="1" si="465"/>
        <v>1</v>
      </c>
      <c r="J1313" s="13">
        <f t="shared" si="477"/>
        <v>2.75E-2</v>
      </c>
      <c r="K1313" s="29">
        <f t="shared" si="466"/>
        <v>46500</v>
      </c>
      <c r="L1313" s="2">
        <f t="shared" si="467"/>
        <v>10</v>
      </c>
      <c r="M1313" s="17">
        <f t="shared" si="468"/>
        <v>10</v>
      </c>
      <c r="N1313" s="12">
        <f t="shared" si="469"/>
        <v>1.0010771140000001</v>
      </c>
      <c r="O1313" s="12">
        <f t="shared" ca="1" si="470"/>
        <v>1.0010771140000001</v>
      </c>
      <c r="P1313" s="17">
        <f t="shared" si="471"/>
        <v>0</v>
      </c>
      <c r="Q1313" s="14">
        <f t="shared" ca="1" si="472"/>
        <v>1.0771139999999999</v>
      </c>
      <c r="R1313" s="20">
        <f t="shared" si="475"/>
        <v>0</v>
      </c>
      <c r="S1313" s="14">
        <f t="shared" si="479"/>
        <v>0</v>
      </c>
      <c r="T1313" s="4" t="str">
        <f t="shared" si="473"/>
        <v>J=</v>
      </c>
      <c r="U1313" s="29">
        <f t="shared" si="474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2">
        <f t="shared" si="478"/>
        <v>46517</v>
      </c>
      <c r="B1314" s="83" t="str">
        <f t="shared" ca="1" si="460"/>
        <v>n.d</v>
      </c>
      <c r="C1314" s="14">
        <f t="shared" si="461"/>
        <v>1000</v>
      </c>
      <c r="D1314" s="58">
        <f t="shared" si="476"/>
        <v>46512</v>
      </c>
      <c r="E1314" s="56">
        <f ca="1">IF(D1314&lt;$B$1,VLOOKUP(D1314,[1]DI!$A$4:$B$15000,2,FALSE),0)</f>
        <v>0</v>
      </c>
      <c r="F1314" s="14">
        <f t="shared" ca="1" si="462"/>
        <v>1</v>
      </c>
      <c r="G1314" s="85">
        <f t="shared" ca="1" si="463"/>
        <v>1.4560015972313201</v>
      </c>
      <c r="H1314" s="85">
        <f t="shared" ca="1" si="464"/>
        <v>1.4560015972313201</v>
      </c>
      <c r="I1314" s="14">
        <f t="shared" ca="1" si="465"/>
        <v>1</v>
      </c>
      <c r="J1314" s="13">
        <f t="shared" si="477"/>
        <v>2.75E-2</v>
      </c>
      <c r="K1314" s="29">
        <f t="shared" si="466"/>
        <v>46500</v>
      </c>
      <c r="L1314" s="2">
        <f t="shared" si="467"/>
        <v>11</v>
      </c>
      <c r="M1314" s="17">
        <f t="shared" si="468"/>
        <v>11</v>
      </c>
      <c r="N1314" s="12">
        <f t="shared" si="469"/>
        <v>1.0011848889999999</v>
      </c>
      <c r="O1314" s="12">
        <f t="shared" ca="1" si="470"/>
        <v>1.0011848889999999</v>
      </c>
      <c r="P1314" s="17">
        <f t="shared" si="471"/>
        <v>0</v>
      </c>
      <c r="Q1314" s="14">
        <f t="shared" ca="1" si="472"/>
        <v>1.1848889899999999</v>
      </c>
      <c r="R1314" s="20">
        <f t="shared" si="475"/>
        <v>0</v>
      </c>
      <c r="S1314" s="14">
        <f t="shared" si="479"/>
        <v>0</v>
      </c>
      <c r="T1314" s="4" t="str">
        <f t="shared" si="473"/>
        <v>J=</v>
      </c>
      <c r="U1314" s="29">
        <f t="shared" si="474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2">
        <f t="shared" si="478"/>
        <v>46518</v>
      </c>
      <c r="B1315" s="83" t="str">
        <f t="shared" ca="1" si="460"/>
        <v>n.d</v>
      </c>
      <c r="C1315" s="14">
        <f t="shared" si="461"/>
        <v>1000</v>
      </c>
      <c r="D1315" s="58">
        <f t="shared" si="476"/>
        <v>46513</v>
      </c>
      <c r="E1315" s="56">
        <f ca="1">IF(D1315&lt;$B$1,VLOOKUP(D1315,[1]DI!$A$4:$B$15000,2,FALSE),0)</f>
        <v>0</v>
      </c>
      <c r="F1315" s="14">
        <f t="shared" ca="1" si="462"/>
        <v>1</v>
      </c>
      <c r="G1315" s="85">
        <f t="shared" ca="1" si="463"/>
        <v>1.4560015972313201</v>
      </c>
      <c r="H1315" s="85">
        <f t="shared" ca="1" si="464"/>
        <v>1.4560015972313201</v>
      </c>
      <c r="I1315" s="14">
        <f t="shared" ca="1" si="465"/>
        <v>1</v>
      </c>
      <c r="J1315" s="13">
        <f t="shared" si="477"/>
        <v>2.75E-2</v>
      </c>
      <c r="K1315" s="29">
        <f t="shared" si="466"/>
        <v>46500</v>
      </c>
      <c r="L1315" s="2">
        <f t="shared" si="467"/>
        <v>12</v>
      </c>
      <c r="M1315" s="17">
        <f t="shared" si="468"/>
        <v>12</v>
      </c>
      <c r="N1315" s="12">
        <f t="shared" si="469"/>
        <v>1.001292676</v>
      </c>
      <c r="O1315" s="12">
        <f t="shared" ca="1" si="470"/>
        <v>1.001292676</v>
      </c>
      <c r="P1315" s="17">
        <f t="shared" si="471"/>
        <v>0</v>
      </c>
      <c r="Q1315" s="14">
        <f t="shared" ca="1" si="472"/>
        <v>1.2926759999999999</v>
      </c>
      <c r="R1315" s="20">
        <f t="shared" si="475"/>
        <v>0</v>
      </c>
      <c r="S1315" s="14">
        <f t="shared" si="479"/>
        <v>0</v>
      </c>
      <c r="T1315" s="4" t="str">
        <f t="shared" si="473"/>
        <v>J=</v>
      </c>
      <c r="U1315" s="29">
        <f t="shared" si="474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2">
        <f t="shared" si="478"/>
        <v>46519</v>
      </c>
      <c r="B1316" s="83" t="str">
        <f t="shared" ca="1" si="460"/>
        <v>n.d</v>
      </c>
      <c r="C1316" s="14">
        <f t="shared" si="461"/>
        <v>1000</v>
      </c>
      <c r="D1316" s="58">
        <f t="shared" si="476"/>
        <v>46514</v>
      </c>
      <c r="E1316" s="56">
        <f ca="1">IF(D1316&lt;$B$1,VLOOKUP(D1316,[1]DI!$A$4:$B$15000,2,FALSE),0)</f>
        <v>0</v>
      </c>
      <c r="F1316" s="14">
        <f t="shared" ca="1" si="462"/>
        <v>1</v>
      </c>
      <c r="G1316" s="85">
        <f t="shared" ca="1" si="463"/>
        <v>1.4560015972313201</v>
      </c>
      <c r="H1316" s="85">
        <f t="shared" ca="1" si="464"/>
        <v>1.4560015972313201</v>
      </c>
      <c r="I1316" s="14">
        <f t="shared" ca="1" si="465"/>
        <v>1</v>
      </c>
      <c r="J1316" s="13">
        <f t="shared" si="477"/>
        <v>2.75E-2</v>
      </c>
      <c r="K1316" s="29">
        <f t="shared" si="466"/>
        <v>46500</v>
      </c>
      <c r="L1316" s="2">
        <f t="shared" si="467"/>
        <v>13</v>
      </c>
      <c r="M1316" s="17">
        <f t="shared" si="468"/>
        <v>13</v>
      </c>
      <c r="N1316" s="12">
        <f t="shared" si="469"/>
        <v>1.001400474</v>
      </c>
      <c r="O1316" s="12">
        <f t="shared" ca="1" si="470"/>
        <v>1.001400474</v>
      </c>
      <c r="P1316" s="17">
        <f t="shared" si="471"/>
        <v>0</v>
      </c>
      <c r="Q1316" s="14">
        <f t="shared" ca="1" si="472"/>
        <v>1.4004739900000001</v>
      </c>
      <c r="R1316" s="20">
        <f t="shared" si="475"/>
        <v>0</v>
      </c>
      <c r="S1316" s="14">
        <f t="shared" si="479"/>
        <v>0</v>
      </c>
      <c r="T1316" s="4" t="str">
        <f t="shared" si="473"/>
        <v>J=</v>
      </c>
      <c r="U1316" s="29">
        <f t="shared" si="474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2">
        <f t="shared" si="478"/>
        <v>46520</v>
      </c>
      <c r="B1317" s="83" t="str">
        <f t="shared" ca="1" si="460"/>
        <v>n.d</v>
      </c>
      <c r="C1317" s="14">
        <f t="shared" si="461"/>
        <v>1000</v>
      </c>
      <c r="D1317" s="58">
        <f t="shared" si="476"/>
        <v>46517</v>
      </c>
      <c r="E1317" s="56">
        <f ca="1">IF(D1317&lt;$B$1,VLOOKUP(D1317,[1]DI!$A$4:$B$15000,2,FALSE),0)</f>
        <v>0</v>
      </c>
      <c r="F1317" s="14">
        <f t="shared" ca="1" si="462"/>
        <v>1</v>
      </c>
      <c r="G1317" s="85">
        <f t="shared" ca="1" si="463"/>
        <v>1.4560015972313201</v>
      </c>
      <c r="H1317" s="85">
        <f t="shared" ca="1" si="464"/>
        <v>1.4560015972313201</v>
      </c>
      <c r="I1317" s="14">
        <f t="shared" ca="1" si="465"/>
        <v>1</v>
      </c>
      <c r="J1317" s="13">
        <f t="shared" si="477"/>
        <v>2.75E-2</v>
      </c>
      <c r="K1317" s="29">
        <f t="shared" si="466"/>
        <v>46500</v>
      </c>
      <c r="L1317" s="2">
        <f t="shared" si="467"/>
        <v>14</v>
      </c>
      <c r="M1317" s="17">
        <f t="shared" si="468"/>
        <v>14</v>
      </c>
      <c r="N1317" s="12">
        <f t="shared" si="469"/>
        <v>1.0015082850000001</v>
      </c>
      <c r="O1317" s="12">
        <f t="shared" ca="1" si="470"/>
        <v>1.0015082850000001</v>
      </c>
      <c r="P1317" s="17">
        <f t="shared" si="471"/>
        <v>0</v>
      </c>
      <c r="Q1317" s="14">
        <f t="shared" ca="1" si="472"/>
        <v>1.5082850000000001</v>
      </c>
      <c r="R1317" s="20">
        <f t="shared" si="475"/>
        <v>0</v>
      </c>
      <c r="S1317" s="14">
        <f t="shared" si="479"/>
        <v>0</v>
      </c>
      <c r="T1317" s="4" t="str">
        <f t="shared" si="473"/>
        <v>J=</v>
      </c>
      <c r="U1317" s="29">
        <f t="shared" si="474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2">
        <f t="shared" si="478"/>
        <v>46521</v>
      </c>
      <c r="B1318" s="83" t="str">
        <f t="shared" ca="1" si="460"/>
        <v>n.d</v>
      </c>
      <c r="C1318" s="14">
        <f t="shared" si="461"/>
        <v>1000</v>
      </c>
      <c r="D1318" s="58">
        <f t="shared" si="476"/>
        <v>46518</v>
      </c>
      <c r="E1318" s="56">
        <f ca="1">IF(D1318&lt;$B$1,VLOOKUP(D1318,[1]DI!$A$4:$B$15000,2,FALSE),0)</f>
        <v>0</v>
      </c>
      <c r="F1318" s="14">
        <f t="shared" ca="1" si="462"/>
        <v>1</v>
      </c>
      <c r="G1318" s="85">
        <f t="shared" ca="1" si="463"/>
        <v>1.4560015972313201</v>
      </c>
      <c r="H1318" s="85">
        <f t="shared" ca="1" si="464"/>
        <v>1.4560015972313201</v>
      </c>
      <c r="I1318" s="14">
        <f t="shared" ca="1" si="465"/>
        <v>1</v>
      </c>
      <c r="J1318" s="13">
        <f t="shared" si="477"/>
        <v>2.75E-2</v>
      </c>
      <c r="K1318" s="29">
        <f t="shared" si="466"/>
        <v>46500</v>
      </c>
      <c r="L1318" s="2">
        <f t="shared" si="467"/>
        <v>15</v>
      </c>
      <c r="M1318" s="17">
        <f t="shared" si="468"/>
        <v>15</v>
      </c>
      <c r="N1318" s="12">
        <f t="shared" si="469"/>
        <v>1.001616106</v>
      </c>
      <c r="O1318" s="12">
        <f t="shared" ca="1" si="470"/>
        <v>1.001616106</v>
      </c>
      <c r="P1318" s="17">
        <f t="shared" si="471"/>
        <v>0</v>
      </c>
      <c r="Q1318" s="14">
        <f t="shared" ca="1" si="472"/>
        <v>1.6161059900000001</v>
      </c>
      <c r="R1318" s="20">
        <f t="shared" si="475"/>
        <v>0</v>
      </c>
      <c r="S1318" s="14">
        <f t="shared" si="479"/>
        <v>0</v>
      </c>
      <c r="T1318" s="4" t="str">
        <f t="shared" si="473"/>
        <v>J=</v>
      </c>
      <c r="U1318" s="29">
        <f t="shared" si="474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2">
        <f t="shared" si="478"/>
        <v>46524</v>
      </c>
      <c r="B1319" s="83" t="str">
        <f t="shared" ca="1" si="460"/>
        <v>n.d</v>
      </c>
      <c r="C1319" s="14">
        <f t="shared" si="461"/>
        <v>1000</v>
      </c>
      <c r="D1319" s="58">
        <f t="shared" si="476"/>
        <v>46519</v>
      </c>
      <c r="E1319" s="56">
        <f ca="1">IF(D1319&lt;$B$1,VLOOKUP(D1319,[1]DI!$A$4:$B$15000,2,FALSE),0)</f>
        <v>0</v>
      </c>
      <c r="F1319" s="14">
        <f t="shared" ca="1" si="462"/>
        <v>1</v>
      </c>
      <c r="G1319" s="85">
        <f t="shared" ca="1" si="463"/>
        <v>1.4560015972313201</v>
      </c>
      <c r="H1319" s="85">
        <f t="shared" ca="1" si="464"/>
        <v>1.4560015972313201</v>
      </c>
      <c r="I1319" s="14">
        <f t="shared" ca="1" si="465"/>
        <v>1</v>
      </c>
      <c r="J1319" s="13">
        <f t="shared" si="477"/>
        <v>2.75E-2</v>
      </c>
      <c r="K1319" s="29">
        <f t="shared" si="466"/>
        <v>46500</v>
      </c>
      <c r="L1319" s="2">
        <f t="shared" si="467"/>
        <v>16</v>
      </c>
      <c r="M1319" s="17">
        <f t="shared" si="468"/>
        <v>16</v>
      </c>
      <c r="N1319" s="12">
        <f t="shared" si="469"/>
        <v>1.0017239389999999</v>
      </c>
      <c r="O1319" s="12">
        <f t="shared" ca="1" si="470"/>
        <v>1.0017239389999999</v>
      </c>
      <c r="P1319" s="17">
        <f t="shared" si="471"/>
        <v>0</v>
      </c>
      <c r="Q1319" s="14">
        <f t="shared" ca="1" si="472"/>
        <v>1.7239389899999999</v>
      </c>
      <c r="R1319" s="20">
        <f t="shared" si="475"/>
        <v>0</v>
      </c>
      <c r="S1319" s="14">
        <f t="shared" si="479"/>
        <v>0</v>
      </c>
      <c r="T1319" s="4" t="str">
        <f t="shared" si="473"/>
        <v>J=</v>
      </c>
      <c r="U1319" s="29">
        <f t="shared" si="474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2">
        <f t="shared" si="478"/>
        <v>46525</v>
      </c>
      <c r="B1320" s="83" t="str">
        <f t="shared" ca="1" si="460"/>
        <v>n.d</v>
      </c>
      <c r="C1320" s="14">
        <f t="shared" si="461"/>
        <v>1000</v>
      </c>
      <c r="D1320" s="58">
        <f t="shared" si="476"/>
        <v>46520</v>
      </c>
      <c r="E1320" s="56">
        <f ca="1">IF(D1320&lt;$B$1,VLOOKUP(D1320,[1]DI!$A$4:$B$15000,2,FALSE),0)</f>
        <v>0</v>
      </c>
      <c r="F1320" s="14">
        <f t="shared" ca="1" si="462"/>
        <v>1</v>
      </c>
      <c r="G1320" s="85">
        <f t="shared" ca="1" si="463"/>
        <v>1.4560015972313201</v>
      </c>
      <c r="H1320" s="85">
        <f t="shared" ca="1" si="464"/>
        <v>1.4560015972313201</v>
      </c>
      <c r="I1320" s="14">
        <f t="shared" ca="1" si="465"/>
        <v>1</v>
      </c>
      <c r="J1320" s="13">
        <f t="shared" si="477"/>
        <v>2.75E-2</v>
      </c>
      <c r="K1320" s="29">
        <f t="shared" si="466"/>
        <v>46500</v>
      </c>
      <c r="L1320" s="2">
        <f t="shared" si="467"/>
        <v>17</v>
      </c>
      <c r="M1320" s="17">
        <f t="shared" si="468"/>
        <v>17</v>
      </c>
      <c r="N1320" s="12">
        <f t="shared" si="469"/>
        <v>1.0018317839999999</v>
      </c>
      <c r="O1320" s="12">
        <f t="shared" ca="1" si="470"/>
        <v>1.0018317839999999</v>
      </c>
      <c r="P1320" s="17">
        <f t="shared" si="471"/>
        <v>0</v>
      </c>
      <c r="Q1320" s="14">
        <f t="shared" ca="1" si="472"/>
        <v>1.8317839899999999</v>
      </c>
      <c r="R1320" s="20">
        <f t="shared" si="475"/>
        <v>0</v>
      </c>
      <c r="S1320" s="14">
        <f t="shared" si="479"/>
        <v>0</v>
      </c>
      <c r="T1320" s="4" t="str">
        <f t="shared" si="473"/>
        <v>J=</v>
      </c>
      <c r="U1320" s="29">
        <f t="shared" si="474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2">
        <f t="shared" si="478"/>
        <v>46526</v>
      </c>
      <c r="B1321" s="83" t="str">
        <f t="shared" ca="1" si="460"/>
        <v>n.d</v>
      </c>
      <c r="C1321" s="14">
        <f t="shared" si="461"/>
        <v>1000</v>
      </c>
      <c r="D1321" s="58">
        <f t="shared" si="476"/>
        <v>46521</v>
      </c>
      <c r="E1321" s="56">
        <f ca="1">IF(D1321&lt;$B$1,VLOOKUP(D1321,[1]DI!$A$4:$B$15000,2,FALSE),0)</f>
        <v>0</v>
      </c>
      <c r="F1321" s="14">
        <f t="shared" ca="1" si="462"/>
        <v>1</v>
      </c>
      <c r="G1321" s="85">
        <f t="shared" ca="1" si="463"/>
        <v>1.4560015972313201</v>
      </c>
      <c r="H1321" s="85">
        <f t="shared" ca="1" si="464"/>
        <v>1.4560015972313201</v>
      </c>
      <c r="I1321" s="14">
        <f t="shared" ca="1" si="465"/>
        <v>1</v>
      </c>
      <c r="J1321" s="13">
        <f t="shared" si="477"/>
        <v>2.75E-2</v>
      </c>
      <c r="K1321" s="29">
        <f t="shared" si="466"/>
        <v>46500</v>
      </c>
      <c r="L1321" s="2">
        <f t="shared" si="467"/>
        <v>18</v>
      </c>
      <c r="M1321" s="17">
        <f t="shared" si="468"/>
        <v>18</v>
      </c>
      <c r="N1321" s="12">
        <f t="shared" si="469"/>
        <v>1.0019396410000001</v>
      </c>
      <c r="O1321" s="12">
        <f t="shared" ca="1" si="470"/>
        <v>1.0019396410000001</v>
      </c>
      <c r="P1321" s="17">
        <f t="shared" si="471"/>
        <v>0</v>
      </c>
      <c r="Q1321" s="14">
        <f t="shared" ca="1" si="472"/>
        <v>1.9396409999999999</v>
      </c>
      <c r="R1321" s="20">
        <f t="shared" si="475"/>
        <v>0</v>
      </c>
      <c r="S1321" s="14">
        <f t="shared" si="479"/>
        <v>0</v>
      </c>
      <c r="T1321" s="4" t="str">
        <f t="shared" si="473"/>
        <v>J=</v>
      </c>
      <c r="U1321" s="29">
        <f t="shared" si="474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2">
        <f t="shared" si="478"/>
        <v>46527</v>
      </c>
      <c r="B1322" s="83" t="str">
        <f t="shared" ca="1" si="460"/>
        <v>n.d</v>
      </c>
      <c r="C1322" s="14">
        <f t="shared" si="461"/>
        <v>1000</v>
      </c>
      <c r="D1322" s="58">
        <f t="shared" si="476"/>
        <v>46524</v>
      </c>
      <c r="E1322" s="56">
        <f ca="1">IF(D1322&lt;$B$1,VLOOKUP(D1322,[1]DI!$A$4:$B$15000,2,FALSE),0)</f>
        <v>0</v>
      </c>
      <c r="F1322" s="14">
        <f t="shared" ca="1" si="462"/>
        <v>1</v>
      </c>
      <c r="G1322" s="85">
        <f t="shared" ca="1" si="463"/>
        <v>1.4560015972313201</v>
      </c>
      <c r="H1322" s="85">
        <f t="shared" ca="1" si="464"/>
        <v>1.4560015972313201</v>
      </c>
      <c r="I1322" s="14">
        <f t="shared" ca="1" si="465"/>
        <v>1</v>
      </c>
      <c r="J1322" s="13">
        <f t="shared" si="477"/>
        <v>2.75E-2</v>
      </c>
      <c r="K1322" s="29">
        <f t="shared" si="466"/>
        <v>46500</v>
      </c>
      <c r="L1322" s="2">
        <f t="shared" si="467"/>
        <v>19</v>
      </c>
      <c r="M1322" s="17">
        <f t="shared" si="468"/>
        <v>19</v>
      </c>
      <c r="N1322" s="12">
        <f t="shared" si="469"/>
        <v>1.0020475090000001</v>
      </c>
      <c r="O1322" s="12">
        <f t="shared" ca="1" si="470"/>
        <v>1.0020475090000001</v>
      </c>
      <c r="P1322" s="17">
        <f t="shared" si="471"/>
        <v>0</v>
      </c>
      <c r="Q1322" s="14">
        <f t="shared" ca="1" si="472"/>
        <v>2.0475089999999998</v>
      </c>
      <c r="R1322" s="20">
        <f t="shared" si="475"/>
        <v>0</v>
      </c>
      <c r="S1322" s="14">
        <f t="shared" si="479"/>
        <v>0</v>
      </c>
      <c r="T1322" s="4" t="str">
        <f t="shared" si="473"/>
        <v>J=</v>
      </c>
      <c r="U1322" s="29">
        <f t="shared" si="474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2">
        <f t="shared" si="478"/>
        <v>46528</v>
      </c>
      <c r="B1323" s="83" t="str">
        <f t="shared" ca="1" si="460"/>
        <v>n.d</v>
      </c>
      <c r="C1323" s="14">
        <f t="shared" si="461"/>
        <v>1000</v>
      </c>
      <c r="D1323" s="58">
        <f t="shared" si="476"/>
        <v>46525</v>
      </c>
      <c r="E1323" s="56">
        <f ca="1">IF(D1323&lt;$B$1,VLOOKUP(D1323,[1]DI!$A$4:$B$15000,2,FALSE),0)</f>
        <v>0</v>
      </c>
      <c r="F1323" s="14">
        <f t="shared" ca="1" si="462"/>
        <v>1</v>
      </c>
      <c r="G1323" s="85">
        <f t="shared" ca="1" si="463"/>
        <v>1.4560015972313201</v>
      </c>
      <c r="H1323" s="85">
        <f t="shared" ca="1" si="464"/>
        <v>1.4560015972313201</v>
      </c>
      <c r="I1323" s="14">
        <f t="shared" ca="1" si="465"/>
        <v>1</v>
      </c>
      <c r="J1323" s="13">
        <f t="shared" si="477"/>
        <v>2.75E-2</v>
      </c>
      <c r="K1323" s="29">
        <f t="shared" si="466"/>
        <v>46500</v>
      </c>
      <c r="L1323" s="2">
        <f t="shared" si="467"/>
        <v>20</v>
      </c>
      <c r="M1323" s="17">
        <f t="shared" si="468"/>
        <v>20</v>
      </c>
      <c r="N1323" s="12">
        <f t="shared" si="469"/>
        <v>1.002155388</v>
      </c>
      <c r="O1323" s="12">
        <f t="shared" ca="1" si="470"/>
        <v>1.002155388</v>
      </c>
      <c r="P1323" s="17">
        <f t="shared" si="471"/>
        <v>63</v>
      </c>
      <c r="Q1323" s="14">
        <f t="shared" ca="1" si="472"/>
        <v>2.1553879999999999</v>
      </c>
      <c r="R1323" s="20">
        <f t="shared" si="475"/>
        <v>0</v>
      </c>
      <c r="S1323" s="14">
        <f t="shared" si="479"/>
        <v>0</v>
      </c>
      <c r="T1323" s="4" t="str">
        <f t="shared" si="473"/>
        <v>J=</v>
      </c>
      <c r="U1323" s="29">
        <f t="shared" si="474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2">
        <f t="shared" si="478"/>
        <v>46531</v>
      </c>
      <c r="B1324" s="83" t="str">
        <f t="shared" ca="1" si="460"/>
        <v>n.d</v>
      </c>
      <c r="C1324" s="14">
        <f t="shared" si="461"/>
        <v>1000</v>
      </c>
      <c r="D1324" s="58">
        <f t="shared" si="476"/>
        <v>46526</v>
      </c>
      <c r="E1324" s="56">
        <f ca="1">IF(D1324&lt;$B$1,VLOOKUP(D1324,[1]DI!$A$4:$B$15000,2,FALSE),0)</f>
        <v>0</v>
      </c>
      <c r="F1324" s="14">
        <f t="shared" ca="1" si="462"/>
        <v>1</v>
      </c>
      <c r="G1324" s="85">
        <f t="shared" ca="1" si="463"/>
        <v>1.4560015972313201</v>
      </c>
      <c r="H1324" s="85">
        <f t="shared" ca="1" si="464"/>
        <v>1.4560015972313201</v>
      </c>
      <c r="I1324" s="14">
        <f t="shared" ca="1" si="465"/>
        <v>1</v>
      </c>
      <c r="J1324" s="13">
        <f t="shared" si="477"/>
        <v>2.75E-2</v>
      </c>
      <c r="K1324" s="29">
        <f t="shared" si="466"/>
        <v>46528</v>
      </c>
      <c r="L1324" s="2">
        <f t="shared" si="467"/>
        <v>1</v>
      </c>
      <c r="M1324" s="17">
        <f t="shared" si="468"/>
        <v>1</v>
      </c>
      <c r="N1324" s="12">
        <f t="shared" si="469"/>
        <v>1.000107659</v>
      </c>
      <c r="O1324" s="12">
        <f t="shared" ca="1" si="470"/>
        <v>1.000107659</v>
      </c>
      <c r="P1324" s="17">
        <f t="shared" si="471"/>
        <v>0</v>
      </c>
      <c r="Q1324" s="14">
        <f t="shared" ca="1" si="472"/>
        <v>0.10765899</v>
      </c>
      <c r="R1324" s="20">
        <f t="shared" si="475"/>
        <v>0</v>
      </c>
      <c r="S1324" s="14">
        <f t="shared" si="479"/>
        <v>0</v>
      </c>
      <c r="T1324" s="4" t="str">
        <f t="shared" si="473"/>
        <v>J=</v>
      </c>
      <c r="U1324" s="29">
        <f t="shared" si="474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2">
        <f t="shared" si="478"/>
        <v>46532</v>
      </c>
      <c r="B1325" s="83" t="str">
        <f t="shared" ca="1" si="460"/>
        <v>n.d</v>
      </c>
      <c r="C1325" s="14">
        <f t="shared" si="461"/>
        <v>1000</v>
      </c>
      <c r="D1325" s="58">
        <f t="shared" si="476"/>
        <v>46527</v>
      </c>
      <c r="E1325" s="56">
        <f ca="1">IF(D1325&lt;$B$1,VLOOKUP(D1325,[1]DI!$A$4:$B$15000,2,FALSE),0)</f>
        <v>0</v>
      </c>
      <c r="F1325" s="14">
        <f t="shared" ca="1" si="462"/>
        <v>1</v>
      </c>
      <c r="G1325" s="85">
        <f t="shared" ca="1" si="463"/>
        <v>1.4560015972313201</v>
      </c>
      <c r="H1325" s="85">
        <f t="shared" ca="1" si="464"/>
        <v>1.4560015972313201</v>
      </c>
      <c r="I1325" s="14">
        <f t="shared" ca="1" si="465"/>
        <v>1</v>
      </c>
      <c r="J1325" s="13">
        <f t="shared" si="477"/>
        <v>2.75E-2</v>
      </c>
      <c r="K1325" s="29">
        <f t="shared" si="466"/>
        <v>46528</v>
      </c>
      <c r="L1325" s="2">
        <f t="shared" si="467"/>
        <v>2</v>
      </c>
      <c r="M1325" s="17">
        <f t="shared" si="468"/>
        <v>2</v>
      </c>
      <c r="N1325" s="12">
        <f t="shared" si="469"/>
        <v>1.0002153300000001</v>
      </c>
      <c r="O1325" s="12">
        <f t="shared" ca="1" si="470"/>
        <v>1.0002153300000001</v>
      </c>
      <c r="P1325" s="17">
        <f t="shared" si="471"/>
        <v>0</v>
      </c>
      <c r="Q1325" s="14">
        <f t="shared" ca="1" si="472"/>
        <v>0.21532999999999999</v>
      </c>
      <c r="R1325" s="20">
        <f t="shared" si="475"/>
        <v>0</v>
      </c>
      <c r="S1325" s="14">
        <f t="shared" si="479"/>
        <v>0</v>
      </c>
      <c r="T1325" s="4" t="str">
        <f t="shared" si="473"/>
        <v>J=</v>
      </c>
      <c r="U1325" s="29">
        <f t="shared" si="474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2">
        <f t="shared" si="478"/>
        <v>46533</v>
      </c>
      <c r="B1326" s="83" t="str">
        <f t="shared" ca="1" si="460"/>
        <v>n.d</v>
      </c>
      <c r="C1326" s="14">
        <f t="shared" si="461"/>
        <v>1000</v>
      </c>
      <c r="D1326" s="58">
        <f t="shared" si="476"/>
        <v>46528</v>
      </c>
      <c r="E1326" s="56">
        <f ca="1">IF(D1326&lt;$B$1,VLOOKUP(D1326,[1]DI!$A$4:$B$15000,2,FALSE),0)</f>
        <v>0</v>
      </c>
      <c r="F1326" s="14">
        <f t="shared" ca="1" si="462"/>
        <v>1</v>
      </c>
      <c r="G1326" s="85">
        <f t="shared" ca="1" si="463"/>
        <v>1.4560015972313201</v>
      </c>
      <c r="H1326" s="85">
        <f t="shared" ca="1" si="464"/>
        <v>1.4560015972313201</v>
      </c>
      <c r="I1326" s="14">
        <f t="shared" ca="1" si="465"/>
        <v>1</v>
      </c>
      <c r="J1326" s="13">
        <f t="shared" si="477"/>
        <v>2.75E-2</v>
      </c>
      <c r="K1326" s="29">
        <f t="shared" si="466"/>
        <v>46528</v>
      </c>
      <c r="L1326" s="2">
        <f t="shared" si="467"/>
        <v>3</v>
      </c>
      <c r="M1326" s="17">
        <f t="shared" si="468"/>
        <v>3</v>
      </c>
      <c r="N1326" s="12">
        <f t="shared" si="469"/>
        <v>1.000323012</v>
      </c>
      <c r="O1326" s="12">
        <f t="shared" ca="1" si="470"/>
        <v>1.000323012</v>
      </c>
      <c r="P1326" s="17">
        <f t="shared" si="471"/>
        <v>0</v>
      </c>
      <c r="Q1326" s="14">
        <f t="shared" ca="1" si="472"/>
        <v>0.32301199000000003</v>
      </c>
      <c r="R1326" s="20">
        <f t="shared" si="475"/>
        <v>0</v>
      </c>
      <c r="S1326" s="14">
        <f t="shared" si="479"/>
        <v>0</v>
      </c>
      <c r="T1326" s="4" t="str">
        <f t="shared" si="473"/>
        <v>J=</v>
      </c>
      <c r="U1326" s="29">
        <f t="shared" si="474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2">
        <f t="shared" si="478"/>
        <v>46535</v>
      </c>
      <c r="B1327" s="83" t="str">
        <f t="shared" ca="1" si="460"/>
        <v>n.d</v>
      </c>
      <c r="C1327" s="14">
        <f t="shared" si="461"/>
        <v>1000</v>
      </c>
      <c r="D1327" s="58">
        <f t="shared" si="476"/>
        <v>46531</v>
      </c>
      <c r="E1327" s="56">
        <f ca="1">IF(D1327&lt;$B$1,VLOOKUP(D1327,[1]DI!$A$4:$B$15000,2,FALSE),0)</f>
        <v>0</v>
      </c>
      <c r="F1327" s="14">
        <f t="shared" ca="1" si="462"/>
        <v>1</v>
      </c>
      <c r="G1327" s="85">
        <f t="shared" ca="1" si="463"/>
        <v>1.4560015972313201</v>
      </c>
      <c r="H1327" s="85">
        <f t="shared" ca="1" si="464"/>
        <v>1.4560015972313201</v>
      </c>
      <c r="I1327" s="14">
        <f t="shared" ca="1" si="465"/>
        <v>1</v>
      </c>
      <c r="J1327" s="13">
        <f t="shared" si="477"/>
        <v>2.75E-2</v>
      </c>
      <c r="K1327" s="29">
        <f t="shared" si="466"/>
        <v>46528</v>
      </c>
      <c r="L1327" s="2">
        <f t="shared" si="467"/>
        <v>4</v>
      </c>
      <c r="M1327" s="17">
        <f t="shared" si="468"/>
        <v>4</v>
      </c>
      <c r="N1327" s="12">
        <f t="shared" si="469"/>
        <v>1.0004307059999999</v>
      </c>
      <c r="O1327" s="12">
        <f t="shared" ca="1" si="470"/>
        <v>1.0004307059999999</v>
      </c>
      <c r="P1327" s="17">
        <f t="shared" si="471"/>
        <v>0</v>
      </c>
      <c r="Q1327" s="14">
        <f t="shared" ca="1" si="472"/>
        <v>0.43070598999999998</v>
      </c>
      <c r="R1327" s="20">
        <f t="shared" si="475"/>
        <v>0</v>
      </c>
      <c r="S1327" s="14">
        <f t="shared" si="479"/>
        <v>0</v>
      </c>
      <c r="T1327" s="4" t="str">
        <f t="shared" si="473"/>
        <v>J=</v>
      </c>
      <c r="U1327" s="29">
        <f t="shared" si="474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2">
        <f t="shared" si="478"/>
        <v>46538</v>
      </c>
      <c r="B1328" s="83" t="str">
        <f t="shared" ca="1" si="460"/>
        <v>n.d</v>
      </c>
      <c r="C1328" s="14">
        <f t="shared" si="461"/>
        <v>1000</v>
      </c>
      <c r="D1328" s="58">
        <f t="shared" si="476"/>
        <v>46532</v>
      </c>
      <c r="E1328" s="56">
        <f ca="1">IF(D1328&lt;$B$1,VLOOKUP(D1328,[1]DI!$A$4:$B$15000,2,FALSE),0)</f>
        <v>0</v>
      </c>
      <c r="F1328" s="14">
        <f t="shared" ca="1" si="462"/>
        <v>1</v>
      </c>
      <c r="G1328" s="85">
        <f t="shared" ca="1" si="463"/>
        <v>1.4560015972313201</v>
      </c>
      <c r="H1328" s="85">
        <f t="shared" ca="1" si="464"/>
        <v>1.4560015972313201</v>
      </c>
      <c r="I1328" s="14">
        <f t="shared" ca="1" si="465"/>
        <v>1</v>
      </c>
      <c r="J1328" s="13">
        <f t="shared" si="477"/>
        <v>2.75E-2</v>
      </c>
      <c r="K1328" s="29">
        <f t="shared" si="466"/>
        <v>46528</v>
      </c>
      <c r="L1328" s="2">
        <f t="shared" si="467"/>
        <v>5</v>
      </c>
      <c r="M1328" s="17">
        <f t="shared" si="468"/>
        <v>5</v>
      </c>
      <c r="N1328" s="12">
        <f t="shared" si="469"/>
        <v>1.000538412</v>
      </c>
      <c r="O1328" s="12">
        <f t="shared" ca="1" si="470"/>
        <v>1.000538412</v>
      </c>
      <c r="P1328" s="17">
        <f t="shared" si="471"/>
        <v>0</v>
      </c>
      <c r="Q1328" s="14">
        <f t="shared" ca="1" si="472"/>
        <v>0.538412</v>
      </c>
      <c r="R1328" s="20">
        <f t="shared" si="475"/>
        <v>0</v>
      </c>
      <c r="S1328" s="14">
        <f t="shared" si="479"/>
        <v>0</v>
      </c>
      <c r="T1328" s="4" t="str">
        <f t="shared" si="473"/>
        <v>J=</v>
      </c>
      <c r="U1328" s="29">
        <f t="shared" si="474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2">
        <f t="shared" si="478"/>
        <v>46539</v>
      </c>
      <c r="B1329" s="83" t="str">
        <f t="shared" ca="1" si="460"/>
        <v>n.d</v>
      </c>
      <c r="C1329" s="14">
        <f t="shared" si="461"/>
        <v>1000</v>
      </c>
      <c r="D1329" s="58">
        <f t="shared" si="476"/>
        <v>46533</v>
      </c>
      <c r="E1329" s="56">
        <f ca="1">IF(D1329&lt;$B$1,VLOOKUP(D1329,[1]DI!$A$4:$B$15000,2,FALSE),0)</f>
        <v>0</v>
      </c>
      <c r="F1329" s="14">
        <f t="shared" ca="1" si="462"/>
        <v>1</v>
      </c>
      <c r="G1329" s="85">
        <f t="shared" ca="1" si="463"/>
        <v>1.4560015972313201</v>
      </c>
      <c r="H1329" s="85">
        <f t="shared" ca="1" si="464"/>
        <v>1.4560015972313201</v>
      </c>
      <c r="I1329" s="14">
        <f t="shared" ca="1" si="465"/>
        <v>1</v>
      </c>
      <c r="J1329" s="13">
        <f t="shared" si="477"/>
        <v>2.75E-2</v>
      </c>
      <c r="K1329" s="29">
        <f t="shared" si="466"/>
        <v>46528</v>
      </c>
      <c r="L1329" s="2">
        <f t="shared" si="467"/>
        <v>6</v>
      </c>
      <c r="M1329" s="17">
        <f t="shared" si="468"/>
        <v>6</v>
      </c>
      <c r="N1329" s="12">
        <f t="shared" si="469"/>
        <v>1.0006461289999999</v>
      </c>
      <c r="O1329" s="12">
        <f t="shared" ca="1" si="470"/>
        <v>1.0006461289999999</v>
      </c>
      <c r="P1329" s="17">
        <f t="shared" si="471"/>
        <v>0</v>
      </c>
      <c r="Q1329" s="14">
        <f t="shared" ca="1" si="472"/>
        <v>0.64612899000000001</v>
      </c>
      <c r="R1329" s="20">
        <f t="shared" si="475"/>
        <v>0</v>
      </c>
      <c r="S1329" s="14">
        <f t="shared" si="479"/>
        <v>0</v>
      </c>
      <c r="T1329" s="4" t="str">
        <f t="shared" si="473"/>
        <v>J=</v>
      </c>
      <c r="U1329" s="29">
        <f t="shared" si="474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2">
        <f t="shared" si="478"/>
        <v>46540</v>
      </c>
      <c r="B1330" s="83" t="str">
        <f t="shared" ca="1" si="460"/>
        <v>n.d</v>
      </c>
      <c r="C1330" s="14">
        <f t="shared" si="461"/>
        <v>1000</v>
      </c>
      <c r="D1330" s="58">
        <f t="shared" si="476"/>
        <v>46535</v>
      </c>
      <c r="E1330" s="56">
        <f ca="1">IF(D1330&lt;$B$1,VLOOKUP(D1330,[1]DI!$A$4:$B$15000,2,FALSE),0)</f>
        <v>0</v>
      </c>
      <c r="F1330" s="14">
        <f t="shared" ca="1" si="462"/>
        <v>1</v>
      </c>
      <c r="G1330" s="85">
        <f t="shared" ca="1" si="463"/>
        <v>1.4560015972313201</v>
      </c>
      <c r="H1330" s="85">
        <f t="shared" ca="1" si="464"/>
        <v>1.4560015972313201</v>
      </c>
      <c r="I1330" s="14">
        <f t="shared" ca="1" si="465"/>
        <v>1</v>
      </c>
      <c r="J1330" s="13">
        <f t="shared" si="477"/>
        <v>2.75E-2</v>
      </c>
      <c r="K1330" s="29">
        <f t="shared" si="466"/>
        <v>46528</v>
      </c>
      <c r="L1330" s="2">
        <f t="shared" si="467"/>
        <v>7</v>
      </c>
      <c r="M1330" s="17">
        <f t="shared" si="468"/>
        <v>7</v>
      </c>
      <c r="N1330" s="12">
        <f t="shared" si="469"/>
        <v>1.0007538579999999</v>
      </c>
      <c r="O1330" s="12">
        <f t="shared" ca="1" si="470"/>
        <v>1.0007538579999999</v>
      </c>
      <c r="P1330" s="17">
        <f t="shared" si="471"/>
        <v>0</v>
      </c>
      <c r="Q1330" s="14">
        <f t="shared" ca="1" si="472"/>
        <v>0.75385798999999998</v>
      </c>
      <c r="R1330" s="20">
        <f t="shared" si="475"/>
        <v>0</v>
      </c>
      <c r="S1330" s="14">
        <f t="shared" si="479"/>
        <v>0</v>
      </c>
      <c r="T1330" s="4" t="str">
        <f t="shared" si="473"/>
        <v>J=</v>
      </c>
      <c r="U1330" s="29">
        <f t="shared" si="474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2">
        <f t="shared" si="478"/>
        <v>46541</v>
      </c>
      <c r="B1331" s="83" t="str">
        <f t="shared" ca="1" si="460"/>
        <v>n.d</v>
      </c>
      <c r="C1331" s="14">
        <f t="shared" si="461"/>
        <v>1000</v>
      </c>
      <c r="D1331" s="58">
        <f t="shared" si="476"/>
        <v>46538</v>
      </c>
      <c r="E1331" s="56">
        <f ca="1">IF(D1331&lt;$B$1,VLOOKUP(D1331,[1]DI!$A$4:$B$15000,2,FALSE),0)</f>
        <v>0</v>
      </c>
      <c r="F1331" s="14">
        <f t="shared" ca="1" si="462"/>
        <v>1</v>
      </c>
      <c r="G1331" s="85">
        <f t="shared" ca="1" si="463"/>
        <v>1.4560015972313201</v>
      </c>
      <c r="H1331" s="85">
        <f t="shared" ca="1" si="464"/>
        <v>1.4560015972313201</v>
      </c>
      <c r="I1331" s="14">
        <f t="shared" ca="1" si="465"/>
        <v>1</v>
      </c>
      <c r="J1331" s="13">
        <f t="shared" si="477"/>
        <v>2.75E-2</v>
      </c>
      <c r="K1331" s="29">
        <f t="shared" si="466"/>
        <v>46528</v>
      </c>
      <c r="L1331" s="2">
        <f t="shared" si="467"/>
        <v>8</v>
      </c>
      <c r="M1331" s="17">
        <f t="shared" si="468"/>
        <v>8</v>
      </c>
      <c r="N1331" s="12">
        <f t="shared" si="469"/>
        <v>1.000861598</v>
      </c>
      <c r="O1331" s="12">
        <f t="shared" ca="1" si="470"/>
        <v>1.000861598</v>
      </c>
      <c r="P1331" s="17">
        <f t="shared" si="471"/>
        <v>0</v>
      </c>
      <c r="Q1331" s="14">
        <f t="shared" ca="1" si="472"/>
        <v>0.86159799000000004</v>
      </c>
      <c r="R1331" s="20">
        <f t="shared" si="475"/>
        <v>0</v>
      </c>
      <c r="S1331" s="14">
        <f t="shared" si="479"/>
        <v>0</v>
      </c>
      <c r="T1331" s="4" t="str">
        <f t="shared" si="473"/>
        <v>J=</v>
      </c>
      <c r="U1331" s="29">
        <f t="shared" si="474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2">
        <f t="shared" si="478"/>
        <v>46542</v>
      </c>
      <c r="B1332" s="83" t="str">
        <f t="shared" ca="1" si="460"/>
        <v>n.d</v>
      </c>
      <c r="C1332" s="14">
        <f t="shared" si="461"/>
        <v>1000</v>
      </c>
      <c r="D1332" s="58">
        <f t="shared" si="476"/>
        <v>46539</v>
      </c>
      <c r="E1332" s="56">
        <f ca="1">IF(D1332&lt;$B$1,VLOOKUP(D1332,[1]DI!$A$4:$B$15000,2,FALSE),0)</f>
        <v>0</v>
      </c>
      <c r="F1332" s="14">
        <f t="shared" ca="1" si="462"/>
        <v>1</v>
      </c>
      <c r="G1332" s="85">
        <f t="shared" ca="1" si="463"/>
        <v>1.4560015972313201</v>
      </c>
      <c r="H1332" s="85">
        <f t="shared" ca="1" si="464"/>
        <v>1.4560015972313201</v>
      </c>
      <c r="I1332" s="14">
        <f t="shared" ca="1" si="465"/>
        <v>1</v>
      </c>
      <c r="J1332" s="13">
        <f t="shared" si="477"/>
        <v>2.75E-2</v>
      </c>
      <c r="K1332" s="29">
        <f t="shared" si="466"/>
        <v>46528</v>
      </c>
      <c r="L1332" s="2">
        <f t="shared" si="467"/>
        <v>9</v>
      </c>
      <c r="M1332" s="17">
        <f t="shared" si="468"/>
        <v>9</v>
      </c>
      <c r="N1332" s="12">
        <f t="shared" si="469"/>
        <v>1.0009693500000001</v>
      </c>
      <c r="O1332" s="12">
        <f t="shared" ca="1" si="470"/>
        <v>1.0009693500000001</v>
      </c>
      <c r="P1332" s="17">
        <f t="shared" si="471"/>
        <v>0</v>
      </c>
      <c r="Q1332" s="14">
        <f t="shared" ca="1" si="472"/>
        <v>0.96935000000000004</v>
      </c>
      <c r="R1332" s="20">
        <f t="shared" si="475"/>
        <v>0</v>
      </c>
      <c r="S1332" s="14">
        <f t="shared" si="479"/>
        <v>0</v>
      </c>
      <c r="T1332" s="4" t="str">
        <f t="shared" si="473"/>
        <v>J=</v>
      </c>
      <c r="U1332" s="29">
        <f t="shared" si="474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2">
        <f t="shared" si="478"/>
        <v>46545</v>
      </c>
      <c r="B1333" s="83" t="str">
        <f t="shared" ca="1" si="460"/>
        <v>n.d</v>
      </c>
      <c r="C1333" s="14">
        <f t="shared" si="461"/>
        <v>1000</v>
      </c>
      <c r="D1333" s="58">
        <f t="shared" si="476"/>
        <v>46540</v>
      </c>
      <c r="E1333" s="56">
        <f ca="1">IF(D1333&lt;$B$1,VLOOKUP(D1333,[1]DI!$A$4:$B$15000,2,FALSE),0)</f>
        <v>0</v>
      </c>
      <c r="F1333" s="14">
        <f t="shared" ca="1" si="462"/>
        <v>1</v>
      </c>
      <c r="G1333" s="85">
        <f t="shared" ca="1" si="463"/>
        <v>1.4560015972313201</v>
      </c>
      <c r="H1333" s="85">
        <f t="shared" ca="1" si="464"/>
        <v>1.4560015972313201</v>
      </c>
      <c r="I1333" s="14">
        <f t="shared" ca="1" si="465"/>
        <v>1</v>
      </c>
      <c r="J1333" s="13">
        <f t="shared" si="477"/>
        <v>2.75E-2</v>
      </c>
      <c r="K1333" s="29">
        <f t="shared" si="466"/>
        <v>46528</v>
      </c>
      <c r="L1333" s="2">
        <f t="shared" si="467"/>
        <v>10</v>
      </c>
      <c r="M1333" s="17">
        <f t="shared" si="468"/>
        <v>10</v>
      </c>
      <c r="N1333" s="12">
        <f t="shared" si="469"/>
        <v>1.0010771140000001</v>
      </c>
      <c r="O1333" s="12">
        <f t="shared" ca="1" si="470"/>
        <v>1.0010771140000001</v>
      </c>
      <c r="P1333" s="17">
        <f t="shared" si="471"/>
        <v>0</v>
      </c>
      <c r="Q1333" s="14">
        <f t="shared" ca="1" si="472"/>
        <v>1.0771139999999999</v>
      </c>
      <c r="R1333" s="20">
        <f t="shared" si="475"/>
        <v>0</v>
      </c>
      <c r="S1333" s="14">
        <f t="shared" si="479"/>
        <v>0</v>
      </c>
      <c r="T1333" s="4" t="str">
        <f t="shared" si="473"/>
        <v>J=</v>
      </c>
      <c r="U1333" s="29">
        <f t="shared" si="474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2">
        <f t="shared" si="478"/>
        <v>46546</v>
      </c>
      <c r="B1334" s="83" t="str">
        <f t="shared" ca="1" si="460"/>
        <v>n.d</v>
      </c>
      <c r="C1334" s="14">
        <f t="shared" si="461"/>
        <v>1000</v>
      </c>
      <c r="D1334" s="58">
        <f t="shared" si="476"/>
        <v>46541</v>
      </c>
      <c r="E1334" s="56">
        <f ca="1">IF(D1334&lt;$B$1,VLOOKUP(D1334,[1]DI!$A$4:$B$15000,2,FALSE),0)</f>
        <v>0</v>
      </c>
      <c r="F1334" s="14">
        <f t="shared" ca="1" si="462"/>
        <v>1</v>
      </c>
      <c r="G1334" s="85">
        <f t="shared" ca="1" si="463"/>
        <v>1.4560015972313201</v>
      </c>
      <c r="H1334" s="85">
        <f t="shared" ca="1" si="464"/>
        <v>1.4560015972313201</v>
      </c>
      <c r="I1334" s="14">
        <f t="shared" ca="1" si="465"/>
        <v>1</v>
      </c>
      <c r="J1334" s="13">
        <f t="shared" si="477"/>
        <v>2.75E-2</v>
      </c>
      <c r="K1334" s="29">
        <f t="shared" si="466"/>
        <v>46528</v>
      </c>
      <c r="L1334" s="2">
        <f t="shared" si="467"/>
        <v>11</v>
      </c>
      <c r="M1334" s="17">
        <f t="shared" si="468"/>
        <v>11</v>
      </c>
      <c r="N1334" s="12">
        <f t="shared" si="469"/>
        <v>1.0011848889999999</v>
      </c>
      <c r="O1334" s="12">
        <f t="shared" ca="1" si="470"/>
        <v>1.0011848889999999</v>
      </c>
      <c r="P1334" s="17">
        <f t="shared" si="471"/>
        <v>0</v>
      </c>
      <c r="Q1334" s="14">
        <f t="shared" ca="1" si="472"/>
        <v>1.1848889899999999</v>
      </c>
      <c r="R1334" s="20">
        <f t="shared" si="475"/>
        <v>0</v>
      </c>
      <c r="S1334" s="14">
        <f t="shared" si="479"/>
        <v>0</v>
      </c>
      <c r="T1334" s="4" t="str">
        <f t="shared" si="473"/>
        <v>J=</v>
      </c>
      <c r="U1334" s="29">
        <f t="shared" si="474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2">
        <f t="shared" si="478"/>
        <v>46547</v>
      </c>
      <c r="B1335" s="83" t="str">
        <f t="shared" ca="1" si="460"/>
        <v>n.d</v>
      </c>
      <c r="C1335" s="14">
        <f t="shared" si="461"/>
        <v>1000</v>
      </c>
      <c r="D1335" s="58">
        <f t="shared" si="476"/>
        <v>46542</v>
      </c>
      <c r="E1335" s="56">
        <f ca="1">IF(D1335&lt;$B$1,VLOOKUP(D1335,[1]DI!$A$4:$B$15000,2,FALSE),0)</f>
        <v>0</v>
      </c>
      <c r="F1335" s="14">
        <f t="shared" ca="1" si="462"/>
        <v>1</v>
      </c>
      <c r="G1335" s="85">
        <f t="shared" ca="1" si="463"/>
        <v>1.4560015972313201</v>
      </c>
      <c r="H1335" s="85">
        <f t="shared" ca="1" si="464"/>
        <v>1.4560015972313201</v>
      </c>
      <c r="I1335" s="14">
        <f t="shared" ca="1" si="465"/>
        <v>1</v>
      </c>
      <c r="J1335" s="13">
        <f t="shared" si="477"/>
        <v>2.75E-2</v>
      </c>
      <c r="K1335" s="29">
        <f t="shared" si="466"/>
        <v>46528</v>
      </c>
      <c r="L1335" s="2">
        <f t="shared" si="467"/>
        <v>12</v>
      </c>
      <c r="M1335" s="17">
        <f t="shared" si="468"/>
        <v>12</v>
      </c>
      <c r="N1335" s="12">
        <f t="shared" si="469"/>
        <v>1.001292676</v>
      </c>
      <c r="O1335" s="12">
        <f t="shared" ca="1" si="470"/>
        <v>1.001292676</v>
      </c>
      <c r="P1335" s="17">
        <f t="shared" si="471"/>
        <v>0</v>
      </c>
      <c r="Q1335" s="14">
        <f t="shared" ca="1" si="472"/>
        <v>1.2926759999999999</v>
      </c>
      <c r="R1335" s="20">
        <f t="shared" si="475"/>
        <v>0</v>
      </c>
      <c r="S1335" s="14">
        <f t="shared" si="479"/>
        <v>0</v>
      </c>
      <c r="T1335" s="4" t="str">
        <f t="shared" si="473"/>
        <v>J=</v>
      </c>
      <c r="U1335" s="29">
        <f t="shared" si="474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2">
        <f t="shared" si="478"/>
        <v>46548</v>
      </c>
      <c r="B1336" s="83" t="str">
        <f t="shared" ca="1" si="460"/>
        <v>n.d</v>
      </c>
      <c r="C1336" s="14">
        <f t="shared" si="461"/>
        <v>1000</v>
      </c>
      <c r="D1336" s="58">
        <f t="shared" si="476"/>
        <v>46545</v>
      </c>
      <c r="E1336" s="56">
        <f ca="1">IF(D1336&lt;$B$1,VLOOKUP(D1336,[1]DI!$A$4:$B$15000,2,FALSE),0)</f>
        <v>0</v>
      </c>
      <c r="F1336" s="14">
        <f t="shared" ca="1" si="462"/>
        <v>1</v>
      </c>
      <c r="G1336" s="85">
        <f t="shared" ca="1" si="463"/>
        <v>1.4560015972313201</v>
      </c>
      <c r="H1336" s="85">
        <f t="shared" ca="1" si="464"/>
        <v>1.4560015972313201</v>
      </c>
      <c r="I1336" s="14">
        <f t="shared" ca="1" si="465"/>
        <v>1</v>
      </c>
      <c r="J1336" s="13">
        <f t="shared" si="477"/>
        <v>2.75E-2</v>
      </c>
      <c r="K1336" s="29">
        <f t="shared" si="466"/>
        <v>46528</v>
      </c>
      <c r="L1336" s="2">
        <f t="shared" si="467"/>
        <v>13</v>
      </c>
      <c r="M1336" s="17">
        <f t="shared" si="468"/>
        <v>13</v>
      </c>
      <c r="N1336" s="12">
        <f t="shared" si="469"/>
        <v>1.001400474</v>
      </c>
      <c r="O1336" s="12">
        <f t="shared" ca="1" si="470"/>
        <v>1.001400474</v>
      </c>
      <c r="P1336" s="17">
        <f t="shared" si="471"/>
        <v>0</v>
      </c>
      <c r="Q1336" s="14">
        <f t="shared" ca="1" si="472"/>
        <v>1.4004739900000001</v>
      </c>
      <c r="R1336" s="20">
        <f t="shared" si="475"/>
        <v>0</v>
      </c>
      <c r="S1336" s="14">
        <f t="shared" si="479"/>
        <v>0</v>
      </c>
      <c r="T1336" s="4" t="str">
        <f t="shared" si="473"/>
        <v>J=</v>
      </c>
      <c r="U1336" s="29">
        <f t="shared" si="474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2">
        <f t="shared" si="478"/>
        <v>46549</v>
      </c>
      <c r="B1337" s="83" t="str">
        <f t="shared" ca="1" si="460"/>
        <v>n.d</v>
      </c>
      <c r="C1337" s="14">
        <f t="shared" si="461"/>
        <v>1000</v>
      </c>
      <c r="D1337" s="58">
        <f t="shared" si="476"/>
        <v>46546</v>
      </c>
      <c r="E1337" s="56">
        <f ca="1">IF(D1337&lt;$B$1,VLOOKUP(D1337,[1]DI!$A$4:$B$15000,2,FALSE),0)</f>
        <v>0</v>
      </c>
      <c r="F1337" s="14">
        <f t="shared" ca="1" si="462"/>
        <v>1</v>
      </c>
      <c r="G1337" s="85">
        <f t="shared" ca="1" si="463"/>
        <v>1.4560015972313201</v>
      </c>
      <c r="H1337" s="85">
        <f t="shared" ca="1" si="464"/>
        <v>1.4560015972313201</v>
      </c>
      <c r="I1337" s="14">
        <f t="shared" ca="1" si="465"/>
        <v>1</v>
      </c>
      <c r="J1337" s="13">
        <f t="shared" si="477"/>
        <v>2.75E-2</v>
      </c>
      <c r="K1337" s="29">
        <f t="shared" si="466"/>
        <v>46528</v>
      </c>
      <c r="L1337" s="2">
        <f t="shared" si="467"/>
        <v>14</v>
      </c>
      <c r="M1337" s="17">
        <f t="shared" si="468"/>
        <v>14</v>
      </c>
      <c r="N1337" s="12">
        <f t="shared" si="469"/>
        <v>1.0015082850000001</v>
      </c>
      <c r="O1337" s="12">
        <f t="shared" ca="1" si="470"/>
        <v>1.0015082850000001</v>
      </c>
      <c r="P1337" s="17">
        <f t="shared" si="471"/>
        <v>0</v>
      </c>
      <c r="Q1337" s="14">
        <f t="shared" ca="1" si="472"/>
        <v>1.5082850000000001</v>
      </c>
      <c r="R1337" s="20">
        <f t="shared" si="475"/>
        <v>0</v>
      </c>
      <c r="S1337" s="14">
        <f t="shared" si="479"/>
        <v>0</v>
      </c>
      <c r="T1337" s="4" t="str">
        <f t="shared" si="473"/>
        <v>J=</v>
      </c>
      <c r="U1337" s="29">
        <f t="shared" si="474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2">
        <f t="shared" si="478"/>
        <v>46552</v>
      </c>
      <c r="B1338" s="83" t="str">
        <f t="shared" ca="1" si="460"/>
        <v>n.d</v>
      </c>
      <c r="C1338" s="14">
        <f t="shared" si="461"/>
        <v>1000</v>
      </c>
      <c r="D1338" s="58">
        <f t="shared" si="476"/>
        <v>46547</v>
      </c>
      <c r="E1338" s="56">
        <f ca="1">IF(D1338&lt;$B$1,VLOOKUP(D1338,[1]DI!$A$4:$B$15000,2,FALSE),0)</f>
        <v>0</v>
      </c>
      <c r="F1338" s="14">
        <f t="shared" ca="1" si="462"/>
        <v>1</v>
      </c>
      <c r="G1338" s="85">
        <f t="shared" ca="1" si="463"/>
        <v>1.4560015972313201</v>
      </c>
      <c r="H1338" s="85">
        <f t="shared" ca="1" si="464"/>
        <v>1.4560015972313201</v>
      </c>
      <c r="I1338" s="14">
        <f t="shared" ca="1" si="465"/>
        <v>1</v>
      </c>
      <c r="J1338" s="13">
        <f t="shared" si="477"/>
        <v>2.75E-2</v>
      </c>
      <c r="K1338" s="29">
        <f t="shared" si="466"/>
        <v>46528</v>
      </c>
      <c r="L1338" s="2">
        <f t="shared" si="467"/>
        <v>15</v>
      </c>
      <c r="M1338" s="17">
        <f t="shared" si="468"/>
        <v>15</v>
      </c>
      <c r="N1338" s="12">
        <f t="shared" si="469"/>
        <v>1.001616106</v>
      </c>
      <c r="O1338" s="12">
        <f t="shared" ca="1" si="470"/>
        <v>1.001616106</v>
      </c>
      <c r="P1338" s="17">
        <f t="shared" si="471"/>
        <v>0</v>
      </c>
      <c r="Q1338" s="14">
        <f t="shared" ca="1" si="472"/>
        <v>1.6161059900000001</v>
      </c>
      <c r="R1338" s="20">
        <f t="shared" si="475"/>
        <v>0</v>
      </c>
      <c r="S1338" s="14">
        <f t="shared" si="479"/>
        <v>0</v>
      </c>
      <c r="T1338" s="4" t="str">
        <f t="shared" si="473"/>
        <v>J=</v>
      </c>
      <c r="U1338" s="29">
        <f t="shared" si="474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2">
        <f t="shared" si="478"/>
        <v>46553</v>
      </c>
      <c r="B1339" s="83" t="str">
        <f t="shared" ca="1" si="460"/>
        <v>n.d</v>
      </c>
      <c r="C1339" s="14">
        <f t="shared" si="461"/>
        <v>1000</v>
      </c>
      <c r="D1339" s="58">
        <f t="shared" si="476"/>
        <v>46548</v>
      </c>
      <c r="E1339" s="56">
        <f ca="1">IF(D1339&lt;$B$1,VLOOKUP(D1339,[1]DI!$A$4:$B$15000,2,FALSE),0)</f>
        <v>0</v>
      </c>
      <c r="F1339" s="14">
        <f t="shared" ca="1" si="462"/>
        <v>1</v>
      </c>
      <c r="G1339" s="85">
        <f t="shared" ca="1" si="463"/>
        <v>1.4560015972313201</v>
      </c>
      <c r="H1339" s="85">
        <f t="shared" ca="1" si="464"/>
        <v>1.4560015972313201</v>
      </c>
      <c r="I1339" s="14">
        <f t="shared" ca="1" si="465"/>
        <v>1</v>
      </c>
      <c r="J1339" s="13">
        <f t="shared" si="477"/>
        <v>2.75E-2</v>
      </c>
      <c r="K1339" s="29">
        <f t="shared" si="466"/>
        <v>46528</v>
      </c>
      <c r="L1339" s="2">
        <f t="shared" si="467"/>
        <v>16</v>
      </c>
      <c r="M1339" s="17">
        <f t="shared" si="468"/>
        <v>16</v>
      </c>
      <c r="N1339" s="12">
        <f t="shared" si="469"/>
        <v>1.0017239389999999</v>
      </c>
      <c r="O1339" s="12">
        <f t="shared" ca="1" si="470"/>
        <v>1.0017239389999999</v>
      </c>
      <c r="P1339" s="17">
        <f t="shared" si="471"/>
        <v>0</v>
      </c>
      <c r="Q1339" s="14">
        <f t="shared" ca="1" si="472"/>
        <v>1.7239389899999999</v>
      </c>
      <c r="R1339" s="20">
        <f t="shared" si="475"/>
        <v>0</v>
      </c>
      <c r="S1339" s="14">
        <f t="shared" si="479"/>
        <v>0</v>
      </c>
      <c r="T1339" s="4" t="str">
        <f t="shared" si="473"/>
        <v>J=</v>
      </c>
      <c r="U1339" s="29">
        <f t="shared" si="474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2">
        <f t="shared" si="478"/>
        <v>46554</v>
      </c>
      <c r="B1340" s="83" t="str">
        <f t="shared" ca="1" si="460"/>
        <v>n.d</v>
      </c>
      <c r="C1340" s="14">
        <f t="shared" si="461"/>
        <v>1000</v>
      </c>
      <c r="D1340" s="58">
        <f t="shared" si="476"/>
        <v>46549</v>
      </c>
      <c r="E1340" s="56">
        <f ca="1">IF(D1340&lt;$B$1,VLOOKUP(D1340,[1]DI!$A$4:$B$15000,2,FALSE),0)</f>
        <v>0</v>
      </c>
      <c r="F1340" s="14">
        <f t="shared" ca="1" si="462"/>
        <v>1</v>
      </c>
      <c r="G1340" s="85">
        <f t="shared" ca="1" si="463"/>
        <v>1.4560015972313201</v>
      </c>
      <c r="H1340" s="85">
        <f t="shared" ca="1" si="464"/>
        <v>1.4560015972313201</v>
      </c>
      <c r="I1340" s="14">
        <f t="shared" ca="1" si="465"/>
        <v>1</v>
      </c>
      <c r="J1340" s="13">
        <f t="shared" si="477"/>
        <v>2.75E-2</v>
      </c>
      <c r="K1340" s="29">
        <f t="shared" si="466"/>
        <v>46528</v>
      </c>
      <c r="L1340" s="2">
        <f t="shared" si="467"/>
        <v>17</v>
      </c>
      <c r="M1340" s="17">
        <f t="shared" si="468"/>
        <v>17</v>
      </c>
      <c r="N1340" s="12">
        <f t="shared" si="469"/>
        <v>1.0018317839999999</v>
      </c>
      <c r="O1340" s="12">
        <f t="shared" ca="1" si="470"/>
        <v>1.0018317839999999</v>
      </c>
      <c r="P1340" s="17">
        <f t="shared" si="471"/>
        <v>0</v>
      </c>
      <c r="Q1340" s="14">
        <f t="shared" ca="1" si="472"/>
        <v>1.8317839899999999</v>
      </c>
      <c r="R1340" s="20">
        <f t="shared" si="475"/>
        <v>0</v>
      </c>
      <c r="S1340" s="14">
        <f t="shared" si="479"/>
        <v>0</v>
      </c>
      <c r="T1340" s="4" t="str">
        <f t="shared" si="473"/>
        <v>J=</v>
      </c>
      <c r="U1340" s="29">
        <f t="shared" si="474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2">
        <f t="shared" si="478"/>
        <v>46555</v>
      </c>
      <c r="B1341" s="83" t="str">
        <f t="shared" ca="1" si="460"/>
        <v>n.d</v>
      </c>
      <c r="C1341" s="14">
        <f t="shared" si="461"/>
        <v>1000</v>
      </c>
      <c r="D1341" s="58">
        <f t="shared" si="476"/>
        <v>46552</v>
      </c>
      <c r="E1341" s="56">
        <f ca="1">IF(D1341&lt;$B$1,VLOOKUP(D1341,[1]DI!$A$4:$B$15000,2,FALSE),0)</f>
        <v>0</v>
      </c>
      <c r="F1341" s="14">
        <f t="shared" ca="1" si="462"/>
        <v>1</v>
      </c>
      <c r="G1341" s="85">
        <f t="shared" ca="1" si="463"/>
        <v>1.4560015972313201</v>
      </c>
      <c r="H1341" s="85">
        <f t="shared" ca="1" si="464"/>
        <v>1.4560015972313201</v>
      </c>
      <c r="I1341" s="14">
        <f t="shared" ca="1" si="465"/>
        <v>1</v>
      </c>
      <c r="J1341" s="13">
        <f t="shared" si="477"/>
        <v>2.75E-2</v>
      </c>
      <c r="K1341" s="29">
        <f t="shared" si="466"/>
        <v>46528</v>
      </c>
      <c r="L1341" s="2">
        <f t="shared" si="467"/>
        <v>18</v>
      </c>
      <c r="M1341" s="17">
        <f t="shared" si="468"/>
        <v>18</v>
      </c>
      <c r="N1341" s="12">
        <f t="shared" si="469"/>
        <v>1.0019396410000001</v>
      </c>
      <c r="O1341" s="12">
        <f t="shared" ca="1" si="470"/>
        <v>1.0019396410000001</v>
      </c>
      <c r="P1341" s="17">
        <f t="shared" si="471"/>
        <v>0</v>
      </c>
      <c r="Q1341" s="14">
        <f t="shared" ca="1" si="472"/>
        <v>1.9396409999999999</v>
      </c>
      <c r="R1341" s="20">
        <f t="shared" si="475"/>
        <v>0</v>
      </c>
      <c r="S1341" s="14">
        <f t="shared" si="479"/>
        <v>0</v>
      </c>
      <c r="T1341" s="4" t="str">
        <f t="shared" si="473"/>
        <v>J=</v>
      </c>
      <c r="U1341" s="29">
        <f t="shared" si="474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2">
        <f t="shared" si="478"/>
        <v>46556</v>
      </c>
      <c r="B1342" s="83" t="str">
        <f t="shared" ref="B1342:B1405" ca="1" si="480">IF(A1342&lt;=TODAY(),C1342+Q1342,IF(AND(A1342&gt;TODAY(),A1342&lt;=$B$1),IF(VLOOKUP(TODAY(),$A$10:$E$5000,4,FALSE)=0,"n.d",C1342+Q1342),"n.d"))</f>
        <v>n.d</v>
      </c>
      <c r="C1342" s="14">
        <f t="shared" ref="C1342:C1405" si="481">(C1341-S1341)</f>
        <v>1000</v>
      </c>
      <c r="D1342" s="58">
        <f t="shared" si="476"/>
        <v>46553</v>
      </c>
      <c r="E1342" s="56">
        <f ca="1">IF(D1342&lt;$B$1,VLOOKUP(D1342,[1]DI!$A$4:$B$15000,2,FALSE),0)</f>
        <v>0</v>
      </c>
      <c r="F1342" s="14">
        <f t="shared" ref="F1342:F1405" ca="1" si="482">ROUND(1+ROUND(((1+E1342)^(1/252))-1,8),16)</f>
        <v>1</v>
      </c>
      <c r="G1342" s="85">
        <f t="shared" ref="G1342:G1405" ca="1" si="483">ROUND(F1341*G1341,16)</f>
        <v>1.4560015972313201</v>
      </c>
      <c r="H1342" s="85">
        <f t="shared" ref="H1342:H1405" ca="1" si="484">IF(P1341&gt;0,G1341,H1341)</f>
        <v>1.4560015972313201</v>
      </c>
      <c r="I1342" s="14">
        <f t="shared" ref="I1342:I1405" ca="1" si="485">ROUND(G1342/H1342,8)</f>
        <v>1</v>
      </c>
      <c r="J1342" s="13">
        <f t="shared" si="477"/>
        <v>2.75E-2</v>
      </c>
      <c r="K1342" s="29">
        <f t="shared" ref="K1342:K1405" si="486">IF(P1341&gt;0,VLOOKUP(P1341,X$12:AH$150,2),K1341)</f>
        <v>46528</v>
      </c>
      <c r="L1342" s="2">
        <f t="shared" ref="L1342:L1405" si="487">IF(A1342&gt;K1342,IF(NETWORKDAYS(K1342,A1342,$X$160:$X$544)-1=0,1,NETWORKDAYS(K1342,A1342,$X$160:$X$544)-1),0)</f>
        <v>19</v>
      </c>
      <c r="M1342" s="17">
        <f t="shared" ref="M1342:M1405" si="488">IF(AND(L1342=1,L1341=1),1,IF(L1342&gt;0,IF(L1342=L1341,L1342+1,L1342),0))</f>
        <v>19</v>
      </c>
      <c r="N1342" s="12">
        <f t="shared" ref="N1342:N1405" si="489">ROUND((J1342+1)^(M1342/252),9)</f>
        <v>1.0020475090000001</v>
      </c>
      <c r="O1342" s="12">
        <f t="shared" ref="O1342:O1405" ca="1" si="490">ROUND(I1342*N1342,9)</f>
        <v>1.0020475090000001</v>
      </c>
      <c r="P1342" s="17">
        <f t="shared" ref="P1342:P1405" si="491">IF(VLOOKUP(A1342,Y$12:AF$150,8)=VLOOKUP(A1341,Y$12:AF$150,8),0,VLOOKUP(A1342,Y$12:AF$150,8))</f>
        <v>0</v>
      </c>
      <c r="Q1342" s="14">
        <f t="shared" ref="Q1342:Q1405" ca="1" si="492">TRUNC(((O1342-1)*C1342),8)</f>
        <v>2.0475089999999998</v>
      </c>
      <c r="R1342" s="20">
        <f t="shared" si="475"/>
        <v>0</v>
      </c>
      <c r="S1342" s="14">
        <f t="shared" si="479"/>
        <v>0</v>
      </c>
      <c r="T1342" s="4" t="str">
        <f t="shared" ref="T1342:T1405" si="493">IF(P1341&gt;0,VLOOKUP(P1341,X$12:AH$150,10),T1341)</f>
        <v>J=</v>
      </c>
      <c r="U1342" s="29">
        <f t="shared" ref="U1342:U1405" si="494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2">
        <f t="shared" si="478"/>
        <v>46559</v>
      </c>
      <c r="B1343" s="83" t="str">
        <f t="shared" ca="1" si="480"/>
        <v>n.d</v>
      </c>
      <c r="C1343" s="14">
        <f t="shared" si="481"/>
        <v>1000</v>
      </c>
      <c r="D1343" s="58">
        <f t="shared" si="476"/>
        <v>46554</v>
      </c>
      <c r="E1343" s="56">
        <f ca="1">IF(D1343&lt;$B$1,VLOOKUP(D1343,[1]DI!$A$4:$B$15000,2,FALSE),0)</f>
        <v>0</v>
      </c>
      <c r="F1343" s="14">
        <f t="shared" ca="1" si="482"/>
        <v>1</v>
      </c>
      <c r="G1343" s="85">
        <f t="shared" ca="1" si="483"/>
        <v>1.4560015972313201</v>
      </c>
      <c r="H1343" s="85">
        <f t="shared" ca="1" si="484"/>
        <v>1.4560015972313201</v>
      </c>
      <c r="I1343" s="14">
        <f t="shared" ca="1" si="485"/>
        <v>1</v>
      </c>
      <c r="J1343" s="13">
        <f t="shared" si="477"/>
        <v>2.75E-2</v>
      </c>
      <c r="K1343" s="29">
        <f t="shared" si="486"/>
        <v>46528</v>
      </c>
      <c r="L1343" s="2">
        <f t="shared" si="487"/>
        <v>20</v>
      </c>
      <c r="M1343" s="17">
        <f t="shared" si="488"/>
        <v>20</v>
      </c>
      <c r="N1343" s="12">
        <f t="shared" si="489"/>
        <v>1.002155388</v>
      </c>
      <c r="O1343" s="12">
        <f t="shared" ca="1" si="490"/>
        <v>1.002155388</v>
      </c>
      <c r="P1343" s="17">
        <f t="shared" si="491"/>
        <v>0</v>
      </c>
      <c r="Q1343" s="14">
        <f t="shared" ca="1" si="492"/>
        <v>2.1553879999999999</v>
      </c>
      <c r="R1343" s="20">
        <f t="shared" si="475"/>
        <v>0</v>
      </c>
      <c r="S1343" s="14">
        <f t="shared" si="479"/>
        <v>0</v>
      </c>
      <c r="T1343" s="4" t="str">
        <f t="shared" si="493"/>
        <v>J=</v>
      </c>
      <c r="U1343" s="29">
        <f t="shared" si="494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2">
        <f t="shared" si="478"/>
        <v>46560</v>
      </c>
      <c r="B1344" s="83" t="str">
        <f t="shared" ca="1" si="480"/>
        <v>n.d</v>
      </c>
      <c r="C1344" s="14">
        <f t="shared" si="481"/>
        <v>1000</v>
      </c>
      <c r="D1344" s="58">
        <f t="shared" si="476"/>
        <v>46555</v>
      </c>
      <c r="E1344" s="56">
        <f ca="1">IF(D1344&lt;$B$1,VLOOKUP(D1344,[1]DI!$A$4:$B$15000,2,FALSE),0)</f>
        <v>0</v>
      </c>
      <c r="F1344" s="14">
        <f t="shared" ca="1" si="482"/>
        <v>1</v>
      </c>
      <c r="G1344" s="85">
        <f t="shared" ca="1" si="483"/>
        <v>1.4560015972313201</v>
      </c>
      <c r="H1344" s="85">
        <f t="shared" ca="1" si="484"/>
        <v>1.4560015972313201</v>
      </c>
      <c r="I1344" s="14">
        <f t="shared" ca="1" si="485"/>
        <v>1</v>
      </c>
      <c r="J1344" s="13">
        <f t="shared" si="477"/>
        <v>2.75E-2</v>
      </c>
      <c r="K1344" s="29">
        <f t="shared" si="486"/>
        <v>46528</v>
      </c>
      <c r="L1344" s="2">
        <f t="shared" si="487"/>
        <v>21</v>
      </c>
      <c r="M1344" s="17">
        <f t="shared" si="488"/>
        <v>21</v>
      </c>
      <c r="N1344" s="12">
        <f t="shared" si="489"/>
        <v>1.00226328</v>
      </c>
      <c r="O1344" s="12">
        <f t="shared" ca="1" si="490"/>
        <v>1.00226328</v>
      </c>
      <c r="P1344" s="17">
        <f t="shared" si="491"/>
        <v>0</v>
      </c>
      <c r="Q1344" s="14">
        <f t="shared" ca="1" si="492"/>
        <v>2.26327999</v>
      </c>
      <c r="R1344" s="20">
        <f t="shared" si="475"/>
        <v>0</v>
      </c>
      <c r="S1344" s="14">
        <f t="shared" si="479"/>
        <v>0</v>
      </c>
      <c r="T1344" s="4" t="str">
        <f t="shared" si="493"/>
        <v>J=</v>
      </c>
      <c r="U1344" s="29">
        <f t="shared" si="494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2">
        <f t="shared" si="478"/>
        <v>46561</v>
      </c>
      <c r="B1345" s="83" t="str">
        <f t="shared" ca="1" si="480"/>
        <v>n.d</v>
      </c>
      <c r="C1345" s="14">
        <f t="shared" si="481"/>
        <v>1000</v>
      </c>
      <c r="D1345" s="58">
        <f t="shared" si="476"/>
        <v>46556</v>
      </c>
      <c r="E1345" s="56">
        <f ca="1">IF(D1345&lt;$B$1,VLOOKUP(D1345,[1]DI!$A$4:$B$15000,2,FALSE),0)</f>
        <v>0</v>
      </c>
      <c r="F1345" s="14">
        <f t="shared" ca="1" si="482"/>
        <v>1</v>
      </c>
      <c r="G1345" s="85">
        <f t="shared" ca="1" si="483"/>
        <v>1.4560015972313201</v>
      </c>
      <c r="H1345" s="85">
        <f t="shared" ca="1" si="484"/>
        <v>1.4560015972313201</v>
      </c>
      <c r="I1345" s="14">
        <f t="shared" ca="1" si="485"/>
        <v>1</v>
      </c>
      <c r="J1345" s="13">
        <f t="shared" si="477"/>
        <v>2.75E-2</v>
      </c>
      <c r="K1345" s="29">
        <f t="shared" si="486"/>
        <v>46528</v>
      </c>
      <c r="L1345" s="2">
        <f t="shared" si="487"/>
        <v>22</v>
      </c>
      <c r="M1345" s="17">
        <f t="shared" si="488"/>
        <v>22</v>
      </c>
      <c r="N1345" s="12">
        <f t="shared" si="489"/>
        <v>1.0023711829999999</v>
      </c>
      <c r="O1345" s="12">
        <f t="shared" ca="1" si="490"/>
        <v>1.0023711829999999</v>
      </c>
      <c r="P1345" s="17">
        <f t="shared" si="491"/>
        <v>64</v>
      </c>
      <c r="Q1345" s="14">
        <f t="shared" ca="1" si="492"/>
        <v>2.3711829899999999</v>
      </c>
      <c r="R1345" s="20">
        <f t="shared" si="475"/>
        <v>0</v>
      </c>
      <c r="S1345" s="14">
        <f t="shared" si="479"/>
        <v>0</v>
      </c>
      <c r="T1345" s="4" t="str">
        <f t="shared" si="493"/>
        <v>J=</v>
      </c>
      <c r="U1345" s="29">
        <f t="shared" si="494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2">
        <f t="shared" si="478"/>
        <v>46562</v>
      </c>
      <c r="B1346" s="83" t="str">
        <f t="shared" ca="1" si="480"/>
        <v>n.d</v>
      </c>
      <c r="C1346" s="14">
        <f t="shared" si="481"/>
        <v>1000</v>
      </c>
      <c r="D1346" s="58">
        <f t="shared" si="476"/>
        <v>46559</v>
      </c>
      <c r="E1346" s="56">
        <f ca="1">IF(D1346&lt;$B$1,VLOOKUP(D1346,[1]DI!$A$4:$B$15000,2,FALSE),0)</f>
        <v>0</v>
      </c>
      <c r="F1346" s="14">
        <f t="shared" ca="1" si="482"/>
        <v>1</v>
      </c>
      <c r="G1346" s="85">
        <f t="shared" ca="1" si="483"/>
        <v>1.4560015972313201</v>
      </c>
      <c r="H1346" s="85">
        <f t="shared" ca="1" si="484"/>
        <v>1.4560015972313201</v>
      </c>
      <c r="I1346" s="14">
        <f t="shared" ca="1" si="485"/>
        <v>1</v>
      </c>
      <c r="J1346" s="13">
        <f t="shared" si="477"/>
        <v>2.75E-2</v>
      </c>
      <c r="K1346" s="29">
        <f t="shared" si="486"/>
        <v>46561</v>
      </c>
      <c r="L1346" s="2">
        <f t="shared" si="487"/>
        <v>1</v>
      </c>
      <c r="M1346" s="17">
        <f t="shared" si="488"/>
        <v>1</v>
      </c>
      <c r="N1346" s="12">
        <f t="shared" si="489"/>
        <v>1.000107659</v>
      </c>
      <c r="O1346" s="12">
        <f t="shared" ca="1" si="490"/>
        <v>1.000107659</v>
      </c>
      <c r="P1346" s="17">
        <f t="shared" si="491"/>
        <v>0</v>
      </c>
      <c r="Q1346" s="14">
        <f t="shared" ca="1" si="492"/>
        <v>0.10765899</v>
      </c>
      <c r="R1346" s="20">
        <f t="shared" si="475"/>
        <v>0</v>
      </c>
      <c r="S1346" s="14">
        <f t="shared" si="479"/>
        <v>0</v>
      </c>
      <c r="T1346" s="4" t="str">
        <f t="shared" si="493"/>
        <v>J=</v>
      </c>
      <c r="U1346" s="29">
        <f t="shared" si="494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2">
        <f t="shared" si="478"/>
        <v>46563</v>
      </c>
      <c r="B1347" s="83" t="str">
        <f t="shared" ca="1" si="480"/>
        <v>n.d</v>
      </c>
      <c r="C1347" s="14">
        <f t="shared" si="481"/>
        <v>1000</v>
      </c>
      <c r="D1347" s="58">
        <f t="shared" si="476"/>
        <v>46560</v>
      </c>
      <c r="E1347" s="56">
        <f ca="1">IF(D1347&lt;$B$1,VLOOKUP(D1347,[1]DI!$A$4:$B$15000,2,FALSE),0)</f>
        <v>0</v>
      </c>
      <c r="F1347" s="14">
        <f t="shared" ca="1" si="482"/>
        <v>1</v>
      </c>
      <c r="G1347" s="85">
        <f t="shared" ca="1" si="483"/>
        <v>1.4560015972313201</v>
      </c>
      <c r="H1347" s="85">
        <f t="shared" ca="1" si="484"/>
        <v>1.4560015972313201</v>
      </c>
      <c r="I1347" s="14">
        <f t="shared" ca="1" si="485"/>
        <v>1</v>
      </c>
      <c r="J1347" s="13">
        <f t="shared" si="477"/>
        <v>2.75E-2</v>
      </c>
      <c r="K1347" s="29">
        <f t="shared" si="486"/>
        <v>46561</v>
      </c>
      <c r="L1347" s="2">
        <f t="shared" si="487"/>
        <v>2</v>
      </c>
      <c r="M1347" s="17">
        <f t="shared" si="488"/>
        <v>2</v>
      </c>
      <c r="N1347" s="12">
        <f t="shared" si="489"/>
        <v>1.0002153300000001</v>
      </c>
      <c r="O1347" s="12">
        <f t="shared" ca="1" si="490"/>
        <v>1.0002153300000001</v>
      </c>
      <c r="P1347" s="17">
        <f t="shared" si="491"/>
        <v>0</v>
      </c>
      <c r="Q1347" s="14">
        <f t="shared" ca="1" si="492"/>
        <v>0.21532999999999999</v>
      </c>
      <c r="R1347" s="20">
        <f t="shared" si="475"/>
        <v>0</v>
      </c>
      <c r="S1347" s="14">
        <f t="shared" si="479"/>
        <v>0</v>
      </c>
      <c r="T1347" s="4" t="str">
        <f t="shared" si="493"/>
        <v>J=</v>
      </c>
      <c r="U1347" s="29">
        <f t="shared" si="494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2">
        <f t="shared" si="478"/>
        <v>46566</v>
      </c>
      <c r="B1348" s="83" t="str">
        <f t="shared" ca="1" si="480"/>
        <v>n.d</v>
      </c>
      <c r="C1348" s="14">
        <f t="shared" si="481"/>
        <v>1000</v>
      </c>
      <c r="D1348" s="58">
        <f t="shared" si="476"/>
        <v>46561</v>
      </c>
      <c r="E1348" s="56">
        <f ca="1">IF(D1348&lt;$B$1,VLOOKUP(D1348,[1]DI!$A$4:$B$15000,2,FALSE),0)</f>
        <v>0</v>
      </c>
      <c r="F1348" s="14">
        <f t="shared" ca="1" si="482"/>
        <v>1</v>
      </c>
      <c r="G1348" s="85">
        <f t="shared" ca="1" si="483"/>
        <v>1.4560015972313201</v>
      </c>
      <c r="H1348" s="85">
        <f t="shared" ca="1" si="484"/>
        <v>1.4560015972313201</v>
      </c>
      <c r="I1348" s="14">
        <f t="shared" ca="1" si="485"/>
        <v>1</v>
      </c>
      <c r="J1348" s="13">
        <f t="shared" si="477"/>
        <v>2.75E-2</v>
      </c>
      <c r="K1348" s="29">
        <f t="shared" si="486"/>
        <v>46561</v>
      </c>
      <c r="L1348" s="2">
        <f t="shared" si="487"/>
        <v>3</v>
      </c>
      <c r="M1348" s="17">
        <f t="shared" si="488"/>
        <v>3</v>
      </c>
      <c r="N1348" s="12">
        <f t="shared" si="489"/>
        <v>1.000323012</v>
      </c>
      <c r="O1348" s="12">
        <f t="shared" ca="1" si="490"/>
        <v>1.000323012</v>
      </c>
      <c r="P1348" s="17">
        <f t="shared" si="491"/>
        <v>0</v>
      </c>
      <c r="Q1348" s="14">
        <f t="shared" ca="1" si="492"/>
        <v>0.32301199000000003</v>
      </c>
      <c r="R1348" s="20">
        <f t="shared" si="475"/>
        <v>0</v>
      </c>
      <c r="S1348" s="14">
        <f t="shared" si="479"/>
        <v>0</v>
      </c>
      <c r="T1348" s="4" t="str">
        <f t="shared" si="493"/>
        <v>J=</v>
      </c>
      <c r="U1348" s="29">
        <f t="shared" si="494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2">
        <f t="shared" si="478"/>
        <v>46567</v>
      </c>
      <c r="B1349" s="83" t="str">
        <f t="shared" ca="1" si="480"/>
        <v>n.d</v>
      </c>
      <c r="C1349" s="14">
        <f t="shared" si="481"/>
        <v>1000</v>
      </c>
      <c r="D1349" s="58">
        <f t="shared" si="476"/>
        <v>46562</v>
      </c>
      <c r="E1349" s="56">
        <f ca="1">IF(D1349&lt;$B$1,VLOOKUP(D1349,[1]DI!$A$4:$B$15000,2,FALSE),0)</f>
        <v>0</v>
      </c>
      <c r="F1349" s="14">
        <f t="shared" ca="1" si="482"/>
        <v>1</v>
      </c>
      <c r="G1349" s="85">
        <f t="shared" ca="1" si="483"/>
        <v>1.4560015972313201</v>
      </c>
      <c r="H1349" s="85">
        <f t="shared" ca="1" si="484"/>
        <v>1.4560015972313201</v>
      </c>
      <c r="I1349" s="14">
        <f t="shared" ca="1" si="485"/>
        <v>1</v>
      </c>
      <c r="J1349" s="13">
        <f t="shared" si="477"/>
        <v>2.75E-2</v>
      </c>
      <c r="K1349" s="29">
        <f t="shared" si="486"/>
        <v>46561</v>
      </c>
      <c r="L1349" s="2">
        <f t="shared" si="487"/>
        <v>4</v>
      </c>
      <c r="M1349" s="17">
        <f t="shared" si="488"/>
        <v>4</v>
      </c>
      <c r="N1349" s="12">
        <f t="shared" si="489"/>
        <v>1.0004307059999999</v>
      </c>
      <c r="O1349" s="12">
        <f t="shared" ca="1" si="490"/>
        <v>1.0004307059999999</v>
      </c>
      <c r="P1349" s="17">
        <f t="shared" si="491"/>
        <v>0</v>
      </c>
      <c r="Q1349" s="14">
        <f t="shared" ca="1" si="492"/>
        <v>0.43070598999999998</v>
      </c>
      <c r="R1349" s="20">
        <f t="shared" si="475"/>
        <v>0</v>
      </c>
      <c r="S1349" s="14">
        <f t="shared" si="479"/>
        <v>0</v>
      </c>
      <c r="T1349" s="4" t="str">
        <f t="shared" si="493"/>
        <v>J=</v>
      </c>
      <c r="U1349" s="29">
        <f t="shared" si="494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2">
        <f t="shared" si="478"/>
        <v>46568</v>
      </c>
      <c r="B1350" s="83" t="str">
        <f t="shared" ca="1" si="480"/>
        <v>n.d</v>
      </c>
      <c r="C1350" s="14">
        <f t="shared" si="481"/>
        <v>1000</v>
      </c>
      <c r="D1350" s="58">
        <f t="shared" si="476"/>
        <v>46563</v>
      </c>
      <c r="E1350" s="56">
        <f ca="1">IF(D1350&lt;$B$1,VLOOKUP(D1350,[1]DI!$A$4:$B$15000,2,FALSE),0)</f>
        <v>0</v>
      </c>
      <c r="F1350" s="14">
        <f t="shared" ca="1" si="482"/>
        <v>1</v>
      </c>
      <c r="G1350" s="85">
        <f t="shared" ca="1" si="483"/>
        <v>1.4560015972313201</v>
      </c>
      <c r="H1350" s="85">
        <f t="shared" ca="1" si="484"/>
        <v>1.4560015972313201</v>
      </c>
      <c r="I1350" s="14">
        <f t="shared" ca="1" si="485"/>
        <v>1</v>
      </c>
      <c r="J1350" s="13">
        <f t="shared" si="477"/>
        <v>2.75E-2</v>
      </c>
      <c r="K1350" s="29">
        <f t="shared" si="486"/>
        <v>46561</v>
      </c>
      <c r="L1350" s="2">
        <f t="shared" si="487"/>
        <v>5</v>
      </c>
      <c r="M1350" s="17">
        <f t="shared" si="488"/>
        <v>5</v>
      </c>
      <c r="N1350" s="12">
        <f t="shared" si="489"/>
        <v>1.000538412</v>
      </c>
      <c r="O1350" s="12">
        <f t="shared" ca="1" si="490"/>
        <v>1.000538412</v>
      </c>
      <c r="P1350" s="17">
        <f t="shared" si="491"/>
        <v>0</v>
      </c>
      <c r="Q1350" s="14">
        <f t="shared" ca="1" si="492"/>
        <v>0.538412</v>
      </c>
      <c r="R1350" s="20">
        <f t="shared" si="475"/>
        <v>0</v>
      </c>
      <c r="S1350" s="14">
        <f t="shared" si="479"/>
        <v>0</v>
      </c>
      <c r="T1350" s="4" t="str">
        <f t="shared" si="493"/>
        <v>J=</v>
      </c>
      <c r="U1350" s="29">
        <f t="shared" si="494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2">
        <f t="shared" si="478"/>
        <v>46569</v>
      </c>
      <c r="B1351" s="83" t="str">
        <f t="shared" ca="1" si="480"/>
        <v>n.d</v>
      </c>
      <c r="C1351" s="14">
        <f t="shared" si="481"/>
        <v>1000</v>
      </c>
      <c r="D1351" s="58">
        <f t="shared" si="476"/>
        <v>46566</v>
      </c>
      <c r="E1351" s="56">
        <f ca="1">IF(D1351&lt;$B$1,VLOOKUP(D1351,[1]DI!$A$4:$B$15000,2,FALSE),0)</f>
        <v>0</v>
      </c>
      <c r="F1351" s="14">
        <f t="shared" ca="1" si="482"/>
        <v>1</v>
      </c>
      <c r="G1351" s="85">
        <f t="shared" ca="1" si="483"/>
        <v>1.4560015972313201</v>
      </c>
      <c r="H1351" s="85">
        <f t="shared" ca="1" si="484"/>
        <v>1.4560015972313201</v>
      </c>
      <c r="I1351" s="14">
        <f t="shared" ca="1" si="485"/>
        <v>1</v>
      </c>
      <c r="J1351" s="13">
        <f t="shared" si="477"/>
        <v>2.75E-2</v>
      </c>
      <c r="K1351" s="29">
        <f t="shared" si="486"/>
        <v>46561</v>
      </c>
      <c r="L1351" s="2">
        <f t="shared" si="487"/>
        <v>6</v>
      </c>
      <c r="M1351" s="17">
        <f t="shared" si="488"/>
        <v>6</v>
      </c>
      <c r="N1351" s="12">
        <f t="shared" si="489"/>
        <v>1.0006461289999999</v>
      </c>
      <c r="O1351" s="12">
        <f t="shared" ca="1" si="490"/>
        <v>1.0006461289999999</v>
      </c>
      <c r="P1351" s="17">
        <f t="shared" si="491"/>
        <v>0</v>
      </c>
      <c r="Q1351" s="14">
        <f t="shared" ca="1" si="492"/>
        <v>0.64612899000000001</v>
      </c>
      <c r="R1351" s="20">
        <f t="shared" si="475"/>
        <v>0</v>
      </c>
      <c r="S1351" s="14">
        <f t="shared" si="479"/>
        <v>0</v>
      </c>
      <c r="T1351" s="4" t="str">
        <f t="shared" si="493"/>
        <v>J=</v>
      </c>
      <c r="U1351" s="29">
        <f t="shared" si="494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2">
        <f t="shared" si="478"/>
        <v>46570</v>
      </c>
      <c r="B1352" s="83" t="str">
        <f t="shared" ca="1" si="480"/>
        <v>n.d</v>
      </c>
      <c r="C1352" s="14">
        <f t="shared" si="481"/>
        <v>1000</v>
      </c>
      <c r="D1352" s="58">
        <f t="shared" si="476"/>
        <v>46567</v>
      </c>
      <c r="E1352" s="56">
        <f ca="1">IF(D1352&lt;$B$1,VLOOKUP(D1352,[1]DI!$A$4:$B$15000,2,FALSE),0)</f>
        <v>0</v>
      </c>
      <c r="F1352" s="14">
        <f t="shared" ca="1" si="482"/>
        <v>1</v>
      </c>
      <c r="G1352" s="85">
        <f t="shared" ca="1" si="483"/>
        <v>1.4560015972313201</v>
      </c>
      <c r="H1352" s="85">
        <f t="shared" ca="1" si="484"/>
        <v>1.4560015972313201</v>
      </c>
      <c r="I1352" s="14">
        <f t="shared" ca="1" si="485"/>
        <v>1</v>
      </c>
      <c r="J1352" s="13">
        <f t="shared" si="477"/>
        <v>2.75E-2</v>
      </c>
      <c r="K1352" s="29">
        <f t="shared" si="486"/>
        <v>46561</v>
      </c>
      <c r="L1352" s="2">
        <f t="shared" si="487"/>
        <v>7</v>
      </c>
      <c r="M1352" s="17">
        <f t="shared" si="488"/>
        <v>7</v>
      </c>
      <c r="N1352" s="12">
        <f t="shared" si="489"/>
        <v>1.0007538579999999</v>
      </c>
      <c r="O1352" s="12">
        <f t="shared" ca="1" si="490"/>
        <v>1.0007538579999999</v>
      </c>
      <c r="P1352" s="17">
        <f t="shared" si="491"/>
        <v>0</v>
      </c>
      <c r="Q1352" s="14">
        <f t="shared" ca="1" si="492"/>
        <v>0.75385798999999998</v>
      </c>
      <c r="R1352" s="20">
        <f t="shared" si="475"/>
        <v>0</v>
      </c>
      <c r="S1352" s="14">
        <f t="shared" si="479"/>
        <v>0</v>
      </c>
      <c r="T1352" s="4" t="str">
        <f t="shared" si="493"/>
        <v>J=</v>
      </c>
      <c r="U1352" s="29">
        <f t="shared" si="494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2">
        <f t="shared" si="478"/>
        <v>46573</v>
      </c>
      <c r="B1353" s="83" t="str">
        <f t="shared" ca="1" si="480"/>
        <v>n.d</v>
      </c>
      <c r="C1353" s="14">
        <f t="shared" si="481"/>
        <v>1000</v>
      </c>
      <c r="D1353" s="58">
        <f t="shared" si="476"/>
        <v>46568</v>
      </c>
      <c r="E1353" s="56">
        <f ca="1">IF(D1353&lt;$B$1,VLOOKUP(D1353,[1]DI!$A$4:$B$15000,2,FALSE),0)</f>
        <v>0</v>
      </c>
      <c r="F1353" s="14">
        <f t="shared" ca="1" si="482"/>
        <v>1</v>
      </c>
      <c r="G1353" s="85">
        <f t="shared" ca="1" si="483"/>
        <v>1.4560015972313201</v>
      </c>
      <c r="H1353" s="85">
        <f t="shared" ca="1" si="484"/>
        <v>1.4560015972313201</v>
      </c>
      <c r="I1353" s="14">
        <f t="shared" ca="1" si="485"/>
        <v>1</v>
      </c>
      <c r="J1353" s="13">
        <f t="shared" si="477"/>
        <v>2.75E-2</v>
      </c>
      <c r="K1353" s="29">
        <f t="shared" si="486"/>
        <v>46561</v>
      </c>
      <c r="L1353" s="2">
        <f t="shared" si="487"/>
        <v>8</v>
      </c>
      <c r="M1353" s="17">
        <f t="shared" si="488"/>
        <v>8</v>
      </c>
      <c r="N1353" s="12">
        <f t="shared" si="489"/>
        <v>1.000861598</v>
      </c>
      <c r="O1353" s="12">
        <f t="shared" ca="1" si="490"/>
        <v>1.000861598</v>
      </c>
      <c r="P1353" s="17">
        <f t="shared" si="491"/>
        <v>0</v>
      </c>
      <c r="Q1353" s="14">
        <f t="shared" ca="1" si="492"/>
        <v>0.86159799000000004</v>
      </c>
      <c r="R1353" s="20">
        <f t="shared" si="475"/>
        <v>0</v>
      </c>
      <c r="S1353" s="14">
        <f t="shared" si="479"/>
        <v>0</v>
      </c>
      <c r="T1353" s="4" t="str">
        <f t="shared" si="493"/>
        <v>J=</v>
      </c>
      <c r="U1353" s="29">
        <f t="shared" si="494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2">
        <f t="shared" si="478"/>
        <v>46574</v>
      </c>
      <c r="B1354" s="83" t="str">
        <f t="shared" ca="1" si="480"/>
        <v>n.d</v>
      </c>
      <c r="C1354" s="14">
        <f t="shared" si="481"/>
        <v>1000</v>
      </c>
      <c r="D1354" s="58">
        <f t="shared" si="476"/>
        <v>46569</v>
      </c>
      <c r="E1354" s="56">
        <f ca="1">IF(D1354&lt;$B$1,VLOOKUP(D1354,[1]DI!$A$4:$B$15000,2,FALSE),0)</f>
        <v>0</v>
      </c>
      <c r="F1354" s="14">
        <f t="shared" ca="1" si="482"/>
        <v>1</v>
      </c>
      <c r="G1354" s="85">
        <f t="shared" ca="1" si="483"/>
        <v>1.4560015972313201</v>
      </c>
      <c r="H1354" s="85">
        <f t="shared" ca="1" si="484"/>
        <v>1.4560015972313201</v>
      </c>
      <c r="I1354" s="14">
        <f t="shared" ca="1" si="485"/>
        <v>1</v>
      </c>
      <c r="J1354" s="13">
        <f t="shared" si="477"/>
        <v>2.75E-2</v>
      </c>
      <c r="K1354" s="29">
        <f t="shared" si="486"/>
        <v>46561</v>
      </c>
      <c r="L1354" s="2">
        <f t="shared" si="487"/>
        <v>9</v>
      </c>
      <c r="M1354" s="17">
        <f t="shared" si="488"/>
        <v>9</v>
      </c>
      <c r="N1354" s="12">
        <f t="shared" si="489"/>
        <v>1.0009693500000001</v>
      </c>
      <c r="O1354" s="12">
        <f t="shared" ca="1" si="490"/>
        <v>1.0009693500000001</v>
      </c>
      <c r="P1354" s="17">
        <f t="shared" si="491"/>
        <v>0</v>
      </c>
      <c r="Q1354" s="14">
        <f t="shared" ca="1" si="492"/>
        <v>0.96935000000000004</v>
      </c>
      <c r="R1354" s="20">
        <f t="shared" si="475"/>
        <v>0</v>
      </c>
      <c r="S1354" s="14">
        <f t="shared" si="479"/>
        <v>0</v>
      </c>
      <c r="T1354" s="4" t="str">
        <f t="shared" si="493"/>
        <v>J=</v>
      </c>
      <c r="U1354" s="29">
        <f t="shared" si="494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2">
        <f t="shared" si="478"/>
        <v>46575</v>
      </c>
      <c r="B1355" s="83" t="str">
        <f t="shared" ca="1" si="480"/>
        <v>n.d</v>
      </c>
      <c r="C1355" s="14">
        <f t="shared" si="481"/>
        <v>1000</v>
      </c>
      <c r="D1355" s="58">
        <f t="shared" si="476"/>
        <v>46570</v>
      </c>
      <c r="E1355" s="56">
        <f ca="1">IF(D1355&lt;$B$1,VLOOKUP(D1355,[1]DI!$A$4:$B$15000,2,FALSE),0)</f>
        <v>0</v>
      </c>
      <c r="F1355" s="14">
        <f t="shared" ca="1" si="482"/>
        <v>1</v>
      </c>
      <c r="G1355" s="85">
        <f t="shared" ca="1" si="483"/>
        <v>1.4560015972313201</v>
      </c>
      <c r="H1355" s="85">
        <f t="shared" ca="1" si="484"/>
        <v>1.4560015972313201</v>
      </c>
      <c r="I1355" s="14">
        <f t="shared" ca="1" si="485"/>
        <v>1</v>
      </c>
      <c r="J1355" s="13">
        <f t="shared" si="477"/>
        <v>2.75E-2</v>
      </c>
      <c r="K1355" s="29">
        <f t="shared" si="486"/>
        <v>46561</v>
      </c>
      <c r="L1355" s="2">
        <f t="shared" si="487"/>
        <v>10</v>
      </c>
      <c r="M1355" s="17">
        <f t="shared" si="488"/>
        <v>10</v>
      </c>
      <c r="N1355" s="12">
        <f t="shared" si="489"/>
        <v>1.0010771140000001</v>
      </c>
      <c r="O1355" s="12">
        <f t="shared" ca="1" si="490"/>
        <v>1.0010771140000001</v>
      </c>
      <c r="P1355" s="17">
        <f t="shared" si="491"/>
        <v>0</v>
      </c>
      <c r="Q1355" s="14">
        <f t="shared" ca="1" si="492"/>
        <v>1.0771139999999999</v>
      </c>
      <c r="R1355" s="20">
        <f t="shared" si="475"/>
        <v>0</v>
      </c>
      <c r="S1355" s="14">
        <f t="shared" si="479"/>
        <v>0</v>
      </c>
      <c r="T1355" s="4" t="str">
        <f t="shared" si="493"/>
        <v>J=</v>
      </c>
      <c r="U1355" s="29">
        <f t="shared" si="494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2">
        <f t="shared" si="478"/>
        <v>46576</v>
      </c>
      <c r="B1356" s="83" t="str">
        <f t="shared" ca="1" si="480"/>
        <v>n.d</v>
      </c>
      <c r="C1356" s="14">
        <f t="shared" si="481"/>
        <v>1000</v>
      </c>
      <c r="D1356" s="58">
        <f t="shared" si="476"/>
        <v>46573</v>
      </c>
      <c r="E1356" s="56">
        <f ca="1">IF(D1356&lt;$B$1,VLOOKUP(D1356,[1]DI!$A$4:$B$15000,2,FALSE),0)</f>
        <v>0</v>
      </c>
      <c r="F1356" s="14">
        <f t="shared" ca="1" si="482"/>
        <v>1</v>
      </c>
      <c r="G1356" s="85">
        <f t="shared" ca="1" si="483"/>
        <v>1.4560015972313201</v>
      </c>
      <c r="H1356" s="85">
        <f t="shared" ca="1" si="484"/>
        <v>1.4560015972313201</v>
      </c>
      <c r="I1356" s="14">
        <f t="shared" ca="1" si="485"/>
        <v>1</v>
      </c>
      <c r="J1356" s="13">
        <f t="shared" si="477"/>
        <v>2.75E-2</v>
      </c>
      <c r="K1356" s="29">
        <f t="shared" si="486"/>
        <v>46561</v>
      </c>
      <c r="L1356" s="2">
        <f t="shared" si="487"/>
        <v>11</v>
      </c>
      <c r="M1356" s="17">
        <f t="shared" si="488"/>
        <v>11</v>
      </c>
      <c r="N1356" s="12">
        <f t="shared" si="489"/>
        <v>1.0011848889999999</v>
      </c>
      <c r="O1356" s="12">
        <f t="shared" ca="1" si="490"/>
        <v>1.0011848889999999</v>
      </c>
      <c r="P1356" s="17">
        <f t="shared" si="491"/>
        <v>0</v>
      </c>
      <c r="Q1356" s="14">
        <f t="shared" ca="1" si="492"/>
        <v>1.1848889899999999</v>
      </c>
      <c r="R1356" s="20">
        <f t="shared" ref="R1356:R1419" si="495">IF($P1356&gt;0,VLOOKUP($P1356,$X$12:$AD$150,7),0)</f>
        <v>0</v>
      </c>
      <c r="S1356" s="14">
        <f t="shared" si="479"/>
        <v>0</v>
      </c>
      <c r="T1356" s="4" t="str">
        <f t="shared" si="493"/>
        <v>J=</v>
      </c>
      <c r="U1356" s="29">
        <f t="shared" si="494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2">
        <f t="shared" si="478"/>
        <v>46577</v>
      </c>
      <c r="B1357" s="83" t="str">
        <f t="shared" ca="1" si="480"/>
        <v>n.d</v>
      </c>
      <c r="C1357" s="14">
        <f t="shared" si="481"/>
        <v>1000</v>
      </c>
      <c r="D1357" s="58">
        <f t="shared" ref="D1357:D1420" si="496">WORKDAY($A1357,-3,$X$160:$X$544)</f>
        <v>46574</v>
      </c>
      <c r="E1357" s="56">
        <f ca="1">IF(D1357&lt;$B$1,VLOOKUP(D1357,[1]DI!$A$4:$B$15000,2,FALSE),0)</f>
        <v>0</v>
      </c>
      <c r="F1357" s="14">
        <f t="shared" ca="1" si="482"/>
        <v>1</v>
      </c>
      <c r="G1357" s="85">
        <f t="shared" ca="1" si="483"/>
        <v>1.4560015972313201</v>
      </c>
      <c r="H1357" s="85">
        <f t="shared" ca="1" si="484"/>
        <v>1.4560015972313201</v>
      </c>
      <c r="I1357" s="14">
        <f t="shared" ca="1" si="485"/>
        <v>1</v>
      </c>
      <c r="J1357" s="13">
        <f t="shared" ref="J1357:J1420" si="497">J1356</f>
        <v>2.75E-2</v>
      </c>
      <c r="K1357" s="29">
        <f t="shared" si="486"/>
        <v>46561</v>
      </c>
      <c r="L1357" s="2">
        <f t="shared" si="487"/>
        <v>12</v>
      </c>
      <c r="M1357" s="17">
        <f t="shared" si="488"/>
        <v>12</v>
      </c>
      <c r="N1357" s="12">
        <f t="shared" si="489"/>
        <v>1.001292676</v>
      </c>
      <c r="O1357" s="12">
        <f t="shared" ca="1" si="490"/>
        <v>1.001292676</v>
      </c>
      <c r="P1357" s="17">
        <f t="shared" si="491"/>
        <v>0</v>
      </c>
      <c r="Q1357" s="14">
        <f t="shared" ca="1" si="492"/>
        <v>1.2926759999999999</v>
      </c>
      <c r="R1357" s="20">
        <f t="shared" si="495"/>
        <v>0</v>
      </c>
      <c r="S1357" s="14">
        <f t="shared" si="479"/>
        <v>0</v>
      </c>
      <c r="T1357" s="4" t="str">
        <f t="shared" si="493"/>
        <v>J=</v>
      </c>
      <c r="U1357" s="29">
        <f t="shared" si="494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2">
        <f t="shared" ref="A1358:A1421" si="498">WORKDAY(A1357,1,X$160:X$483)</f>
        <v>46580</v>
      </c>
      <c r="B1358" s="83" t="str">
        <f t="shared" ca="1" si="480"/>
        <v>n.d</v>
      </c>
      <c r="C1358" s="14">
        <f t="shared" si="481"/>
        <v>1000</v>
      </c>
      <c r="D1358" s="58">
        <f t="shared" si="496"/>
        <v>46575</v>
      </c>
      <c r="E1358" s="56">
        <f ca="1">IF(D1358&lt;$B$1,VLOOKUP(D1358,[1]DI!$A$4:$B$15000,2,FALSE),0)</f>
        <v>0</v>
      </c>
      <c r="F1358" s="14">
        <f t="shared" ca="1" si="482"/>
        <v>1</v>
      </c>
      <c r="G1358" s="85">
        <f t="shared" ca="1" si="483"/>
        <v>1.4560015972313201</v>
      </c>
      <c r="H1358" s="85">
        <f t="shared" ca="1" si="484"/>
        <v>1.4560015972313201</v>
      </c>
      <c r="I1358" s="14">
        <f t="shared" ca="1" si="485"/>
        <v>1</v>
      </c>
      <c r="J1358" s="13">
        <f t="shared" si="497"/>
        <v>2.75E-2</v>
      </c>
      <c r="K1358" s="29">
        <f t="shared" si="486"/>
        <v>46561</v>
      </c>
      <c r="L1358" s="2">
        <f t="shared" si="487"/>
        <v>13</v>
      </c>
      <c r="M1358" s="17">
        <f t="shared" si="488"/>
        <v>13</v>
      </c>
      <c r="N1358" s="12">
        <f t="shared" si="489"/>
        <v>1.001400474</v>
      </c>
      <c r="O1358" s="12">
        <f t="shared" ca="1" si="490"/>
        <v>1.001400474</v>
      </c>
      <c r="P1358" s="17">
        <f t="shared" si="491"/>
        <v>0</v>
      </c>
      <c r="Q1358" s="14">
        <f t="shared" ca="1" si="492"/>
        <v>1.4004739900000001</v>
      </c>
      <c r="R1358" s="20">
        <f t="shared" si="495"/>
        <v>0</v>
      </c>
      <c r="S1358" s="14">
        <f t="shared" ref="S1358:S1421" si="499">IF(P1358&gt;0,TRUNC(R1358*C1358,8),0)</f>
        <v>0</v>
      </c>
      <c r="T1358" s="4" t="str">
        <f t="shared" si="493"/>
        <v>J=</v>
      </c>
      <c r="U1358" s="29">
        <f t="shared" si="494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2">
        <f t="shared" si="498"/>
        <v>46581</v>
      </c>
      <c r="B1359" s="83" t="str">
        <f t="shared" ca="1" si="480"/>
        <v>n.d</v>
      </c>
      <c r="C1359" s="14">
        <f t="shared" si="481"/>
        <v>1000</v>
      </c>
      <c r="D1359" s="58">
        <f t="shared" si="496"/>
        <v>46576</v>
      </c>
      <c r="E1359" s="56">
        <f ca="1">IF(D1359&lt;$B$1,VLOOKUP(D1359,[1]DI!$A$4:$B$15000,2,FALSE),0)</f>
        <v>0</v>
      </c>
      <c r="F1359" s="14">
        <f t="shared" ca="1" si="482"/>
        <v>1</v>
      </c>
      <c r="G1359" s="85">
        <f t="shared" ca="1" si="483"/>
        <v>1.4560015972313201</v>
      </c>
      <c r="H1359" s="85">
        <f t="shared" ca="1" si="484"/>
        <v>1.4560015972313201</v>
      </c>
      <c r="I1359" s="14">
        <f t="shared" ca="1" si="485"/>
        <v>1</v>
      </c>
      <c r="J1359" s="13">
        <f t="shared" si="497"/>
        <v>2.75E-2</v>
      </c>
      <c r="K1359" s="29">
        <f t="shared" si="486"/>
        <v>46561</v>
      </c>
      <c r="L1359" s="2">
        <f t="shared" si="487"/>
        <v>14</v>
      </c>
      <c r="M1359" s="17">
        <f t="shared" si="488"/>
        <v>14</v>
      </c>
      <c r="N1359" s="12">
        <f t="shared" si="489"/>
        <v>1.0015082850000001</v>
      </c>
      <c r="O1359" s="12">
        <f t="shared" ca="1" si="490"/>
        <v>1.0015082850000001</v>
      </c>
      <c r="P1359" s="17">
        <f t="shared" si="491"/>
        <v>0</v>
      </c>
      <c r="Q1359" s="14">
        <f t="shared" ca="1" si="492"/>
        <v>1.5082850000000001</v>
      </c>
      <c r="R1359" s="20">
        <f t="shared" si="495"/>
        <v>0</v>
      </c>
      <c r="S1359" s="14">
        <f t="shared" si="499"/>
        <v>0</v>
      </c>
      <c r="T1359" s="4" t="str">
        <f t="shared" si="493"/>
        <v>J=</v>
      </c>
      <c r="U1359" s="29">
        <f t="shared" si="494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2">
        <f t="shared" si="498"/>
        <v>46582</v>
      </c>
      <c r="B1360" s="83" t="str">
        <f t="shared" ca="1" si="480"/>
        <v>n.d</v>
      </c>
      <c r="C1360" s="14">
        <f t="shared" si="481"/>
        <v>1000</v>
      </c>
      <c r="D1360" s="58">
        <f t="shared" si="496"/>
        <v>46577</v>
      </c>
      <c r="E1360" s="56">
        <f ca="1">IF(D1360&lt;$B$1,VLOOKUP(D1360,[1]DI!$A$4:$B$15000,2,FALSE),0)</f>
        <v>0</v>
      </c>
      <c r="F1360" s="14">
        <f t="shared" ca="1" si="482"/>
        <v>1</v>
      </c>
      <c r="G1360" s="85">
        <f t="shared" ca="1" si="483"/>
        <v>1.4560015972313201</v>
      </c>
      <c r="H1360" s="85">
        <f t="shared" ca="1" si="484"/>
        <v>1.4560015972313201</v>
      </c>
      <c r="I1360" s="14">
        <f t="shared" ca="1" si="485"/>
        <v>1</v>
      </c>
      <c r="J1360" s="13">
        <f t="shared" si="497"/>
        <v>2.75E-2</v>
      </c>
      <c r="K1360" s="29">
        <f t="shared" si="486"/>
        <v>46561</v>
      </c>
      <c r="L1360" s="2">
        <f t="shared" si="487"/>
        <v>15</v>
      </c>
      <c r="M1360" s="17">
        <f t="shared" si="488"/>
        <v>15</v>
      </c>
      <c r="N1360" s="12">
        <f t="shared" si="489"/>
        <v>1.001616106</v>
      </c>
      <c r="O1360" s="12">
        <f t="shared" ca="1" si="490"/>
        <v>1.001616106</v>
      </c>
      <c r="P1360" s="17">
        <f t="shared" si="491"/>
        <v>0</v>
      </c>
      <c r="Q1360" s="14">
        <f t="shared" ca="1" si="492"/>
        <v>1.6161059900000001</v>
      </c>
      <c r="R1360" s="20">
        <f t="shared" si="495"/>
        <v>0</v>
      </c>
      <c r="S1360" s="14">
        <f t="shared" si="499"/>
        <v>0</v>
      </c>
      <c r="T1360" s="4" t="str">
        <f t="shared" si="493"/>
        <v>J=</v>
      </c>
      <c r="U1360" s="29">
        <f t="shared" si="494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2">
        <f t="shared" si="498"/>
        <v>46583</v>
      </c>
      <c r="B1361" s="83" t="str">
        <f t="shared" ca="1" si="480"/>
        <v>n.d</v>
      </c>
      <c r="C1361" s="14">
        <f t="shared" si="481"/>
        <v>1000</v>
      </c>
      <c r="D1361" s="58">
        <f t="shared" si="496"/>
        <v>46580</v>
      </c>
      <c r="E1361" s="56">
        <f ca="1">IF(D1361&lt;$B$1,VLOOKUP(D1361,[1]DI!$A$4:$B$15000,2,FALSE),0)</f>
        <v>0</v>
      </c>
      <c r="F1361" s="14">
        <f t="shared" ca="1" si="482"/>
        <v>1</v>
      </c>
      <c r="G1361" s="85">
        <f t="shared" ca="1" si="483"/>
        <v>1.4560015972313201</v>
      </c>
      <c r="H1361" s="85">
        <f t="shared" ca="1" si="484"/>
        <v>1.4560015972313201</v>
      </c>
      <c r="I1361" s="14">
        <f t="shared" ca="1" si="485"/>
        <v>1</v>
      </c>
      <c r="J1361" s="13">
        <f t="shared" si="497"/>
        <v>2.75E-2</v>
      </c>
      <c r="K1361" s="29">
        <f t="shared" si="486"/>
        <v>46561</v>
      </c>
      <c r="L1361" s="2">
        <f t="shared" si="487"/>
        <v>16</v>
      </c>
      <c r="M1361" s="17">
        <f t="shared" si="488"/>
        <v>16</v>
      </c>
      <c r="N1361" s="12">
        <f t="shared" si="489"/>
        <v>1.0017239389999999</v>
      </c>
      <c r="O1361" s="12">
        <f t="shared" ca="1" si="490"/>
        <v>1.0017239389999999</v>
      </c>
      <c r="P1361" s="17">
        <f t="shared" si="491"/>
        <v>0</v>
      </c>
      <c r="Q1361" s="14">
        <f t="shared" ca="1" si="492"/>
        <v>1.7239389899999999</v>
      </c>
      <c r="R1361" s="20">
        <f t="shared" si="495"/>
        <v>0</v>
      </c>
      <c r="S1361" s="14">
        <f t="shared" si="499"/>
        <v>0</v>
      </c>
      <c r="T1361" s="4" t="str">
        <f t="shared" si="493"/>
        <v>J=</v>
      </c>
      <c r="U1361" s="29">
        <f t="shared" si="494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2">
        <f t="shared" si="498"/>
        <v>46584</v>
      </c>
      <c r="B1362" s="83" t="str">
        <f t="shared" ca="1" si="480"/>
        <v>n.d</v>
      </c>
      <c r="C1362" s="14">
        <f t="shared" si="481"/>
        <v>1000</v>
      </c>
      <c r="D1362" s="58">
        <f t="shared" si="496"/>
        <v>46581</v>
      </c>
      <c r="E1362" s="56">
        <f ca="1">IF(D1362&lt;$B$1,VLOOKUP(D1362,[1]DI!$A$4:$B$15000,2,FALSE),0)</f>
        <v>0</v>
      </c>
      <c r="F1362" s="14">
        <f t="shared" ca="1" si="482"/>
        <v>1</v>
      </c>
      <c r="G1362" s="85">
        <f t="shared" ca="1" si="483"/>
        <v>1.4560015972313201</v>
      </c>
      <c r="H1362" s="85">
        <f t="shared" ca="1" si="484"/>
        <v>1.4560015972313201</v>
      </c>
      <c r="I1362" s="14">
        <f t="shared" ca="1" si="485"/>
        <v>1</v>
      </c>
      <c r="J1362" s="13">
        <f t="shared" si="497"/>
        <v>2.75E-2</v>
      </c>
      <c r="K1362" s="29">
        <f t="shared" si="486"/>
        <v>46561</v>
      </c>
      <c r="L1362" s="2">
        <f t="shared" si="487"/>
        <v>17</v>
      </c>
      <c r="M1362" s="17">
        <f t="shared" si="488"/>
        <v>17</v>
      </c>
      <c r="N1362" s="12">
        <f t="shared" si="489"/>
        <v>1.0018317839999999</v>
      </c>
      <c r="O1362" s="12">
        <f t="shared" ca="1" si="490"/>
        <v>1.0018317839999999</v>
      </c>
      <c r="P1362" s="17">
        <f t="shared" si="491"/>
        <v>0</v>
      </c>
      <c r="Q1362" s="14">
        <f t="shared" ca="1" si="492"/>
        <v>1.8317839899999999</v>
      </c>
      <c r="R1362" s="20">
        <f t="shared" si="495"/>
        <v>0</v>
      </c>
      <c r="S1362" s="14">
        <f t="shared" si="499"/>
        <v>0</v>
      </c>
      <c r="T1362" s="4" t="str">
        <f t="shared" si="493"/>
        <v>J=</v>
      </c>
      <c r="U1362" s="29">
        <f t="shared" si="494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2">
        <f t="shared" si="498"/>
        <v>46587</v>
      </c>
      <c r="B1363" s="83" t="str">
        <f t="shared" ca="1" si="480"/>
        <v>n.d</v>
      </c>
      <c r="C1363" s="14">
        <f t="shared" si="481"/>
        <v>1000</v>
      </c>
      <c r="D1363" s="58">
        <f t="shared" si="496"/>
        <v>46582</v>
      </c>
      <c r="E1363" s="56">
        <f ca="1">IF(D1363&lt;$B$1,VLOOKUP(D1363,[1]DI!$A$4:$B$15000,2,FALSE),0)</f>
        <v>0</v>
      </c>
      <c r="F1363" s="14">
        <f t="shared" ca="1" si="482"/>
        <v>1</v>
      </c>
      <c r="G1363" s="85">
        <f t="shared" ca="1" si="483"/>
        <v>1.4560015972313201</v>
      </c>
      <c r="H1363" s="85">
        <f t="shared" ca="1" si="484"/>
        <v>1.4560015972313201</v>
      </c>
      <c r="I1363" s="14">
        <f t="shared" ca="1" si="485"/>
        <v>1</v>
      </c>
      <c r="J1363" s="13">
        <f t="shared" si="497"/>
        <v>2.75E-2</v>
      </c>
      <c r="K1363" s="29">
        <f t="shared" si="486"/>
        <v>46561</v>
      </c>
      <c r="L1363" s="2">
        <f t="shared" si="487"/>
        <v>18</v>
      </c>
      <c r="M1363" s="17">
        <f t="shared" si="488"/>
        <v>18</v>
      </c>
      <c r="N1363" s="12">
        <f t="shared" si="489"/>
        <v>1.0019396410000001</v>
      </c>
      <c r="O1363" s="12">
        <f t="shared" ca="1" si="490"/>
        <v>1.0019396410000001</v>
      </c>
      <c r="P1363" s="17">
        <f t="shared" si="491"/>
        <v>0</v>
      </c>
      <c r="Q1363" s="14">
        <f t="shared" ca="1" si="492"/>
        <v>1.9396409999999999</v>
      </c>
      <c r="R1363" s="20">
        <f t="shared" si="495"/>
        <v>0</v>
      </c>
      <c r="S1363" s="14">
        <f t="shared" si="499"/>
        <v>0</v>
      </c>
      <c r="T1363" s="4" t="str">
        <f t="shared" si="493"/>
        <v>J=</v>
      </c>
      <c r="U1363" s="29">
        <f t="shared" si="494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2">
        <f t="shared" si="498"/>
        <v>46588</v>
      </c>
      <c r="B1364" s="83" t="str">
        <f t="shared" ca="1" si="480"/>
        <v>n.d</v>
      </c>
      <c r="C1364" s="14">
        <f t="shared" si="481"/>
        <v>1000</v>
      </c>
      <c r="D1364" s="58">
        <f t="shared" si="496"/>
        <v>46583</v>
      </c>
      <c r="E1364" s="56">
        <f ca="1">IF(D1364&lt;$B$1,VLOOKUP(D1364,[1]DI!$A$4:$B$15000,2,FALSE),0)</f>
        <v>0</v>
      </c>
      <c r="F1364" s="14">
        <f t="shared" ca="1" si="482"/>
        <v>1</v>
      </c>
      <c r="G1364" s="85">
        <f t="shared" ca="1" si="483"/>
        <v>1.4560015972313201</v>
      </c>
      <c r="H1364" s="85">
        <f t="shared" ca="1" si="484"/>
        <v>1.4560015972313201</v>
      </c>
      <c r="I1364" s="14">
        <f t="shared" ca="1" si="485"/>
        <v>1</v>
      </c>
      <c r="J1364" s="13">
        <f t="shared" si="497"/>
        <v>2.75E-2</v>
      </c>
      <c r="K1364" s="29">
        <f t="shared" si="486"/>
        <v>46561</v>
      </c>
      <c r="L1364" s="2">
        <f t="shared" si="487"/>
        <v>19</v>
      </c>
      <c r="M1364" s="17">
        <f t="shared" si="488"/>
        <v>19</v>
      </c>
      <c r="N1364" s="12">
        <f t="shared" si="489"/>
        <v>1.0020475090000001</v>
      </c>
      <c r="O1364" s="12">
        <f t="shared" ca="1" si="490"/>
        <v>1.0020475090000001</v>
      </c>
      <c r="P1364" s="17">
        <f t="shared" si="491"/>
        <v>0</v>
      </c>
      <c r="Q1364" s="14">
        <f t="shared" ca="1" si="492"/>
        <v>2.0475089999999998</v>
      </c>
      <c r="R1364" s="20">
        <f t="shared" si="495"/>
        <v>0</v>
      </c>
      <c r="S1364" s="14">
        <f t="shared" si="499"/>
        <v>0</v>
      </c>
      <c r="T1364" s="4" t="str">
        <f t="shared" si="493"/>
        <v>J=</v>
      </c>
      <c r="U1364" s="29">
        <f t="shared" si="494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2">
        <f t="shared" si="498"/>
        <v>46589</v>
      </c>
      <c r="B1365" s="83" t="str">
        <f t="shared" ca="1" si="480"/>
        <v>n.d</v>
      </c>
      <c r="C1365" s="14">
        <f t="shared" si="481"/>
        <v>1000</v>
      </c>
      <c r="D1365" s="58">
        <f t="shared" si="496"/>
        <v>46584</v>
      </c>
      <c r="E1365" s="56">
        <f ca="1">IF(D1365&lt;$B$1,VLOOKUP(D1365,[1]DI!$A$4:$B$15000,2,FALSE),0)</f>
        <v>0</v>
      </c>
      <c r="F1365" s="14">
        <f t="shared" ca="1" si="482"/>
        <v>1</v>
      </c>
      <c r="G1365" s="85">
        <f t="shared" ca="1" si="483"/>
        <v>1.4560015972313201</v>
      </c>
      <c r="H1365" s="85">
        <f t="shared" ca="1" si="484"/>
        <v>1.4560015972313201</v>
      </c>
      <c r="I1365" s="14">
        <f t="shared" ca="1" si="485"/>
        <v>1</v>
      </c>
      <c r="J1365" s="13">
        <f t="shared" si="497"/>
        <v>2.75E-2</v>
      </c>
      <c r="K1365" s="29">
        <f t="shared" si="486"/>
        <v>46561</v>
      </c>
      <c r="L1365" s="2">
        <f t="shared" si="487"/>
        <v>20</v>
      </c>
      <c r="M1365" s="17">
        <f t="shared" si="488"/>
        <v>20</v>
      </c>
      <c r="N1365" s="12">
        <f t="shared" si="489"/>
        <v>1.002155388</v>
      </c>
      <c r="O1365" s="12">
        <f t="shared" ca="1" si="490"/>
        <v>1.002155388</v>
      </c>
      <c r="P1365" s="17">
        <f t="shared" si="491"/>
        <v>0</v>
      </c>
      <c r="Q1365" s="14">
        <f t="shared" ca="1" si="492"/>
        <v>2.1553879999999999</v>
      </c>
      <c r="R1365" s="20">
        <f t="shared" si="495"/>
        <v>0</v>
      </c>
      <c r="S1365" s="14">
        <f t="shared" si="499"/>
        <v>0</v>
      </c>
      <c r="T1365" s="4" t="str">
        <f t="shared" si="493"/>
        <v>J=</v>
      </c>
      <c r="U1365" s="29">
        <f t="shared" si="494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2">
        <f t="shared" si="498"/>
        <v>46590</v>
      </c>
      <c r="B1366" s="83" t="str">
        <f t="shared" ca="1" si="480"/>
        <v>n.d</v>
      </c>
      <c r="C1366" s="14">
        <f t="shared" si="481"/>
        <v>1000</v>
      </c>
      <c r="D1366" s="58">
        <f t="shared" si="496"/>
        <v>46587</v>
      </c>
      <c r="E1366" s="56">
        <f ca="1">IF(D1366&lt;$B$1,VLOOKUP(D1366,[1]DI!$A$4:$B$15000,2,FALSE),0)</f>
        <v>0</v>
      </c>
      <c r="F1366" s="14">
        <f t="shared" ca="1" si="482"/>
        <v>1</v>
      </c>
      <c r="G1366" s="85">
        <f t="shared" ca="1" si="483"/>
        <v>1.4560015972313201</v>
      </c>
      <c r="H1366" s="85">
        <f t="shared" ca="1" si="484"/>
        <v>1.4560015972313201</v>
      </c>
      <c r="I1366" s="14">
        <f t="shared" ca="1" si="485"/>
        <v>1</v>
      </c>
      <c r="J1366" s="13">
        <f t="shared" si="497"/>
        <v>2.75E-2</v>
      </c>
      <c r="K1366" s="29">
        <f t="shared" si="486"/>
        <v>46561</v>
      </c>
      <c r="L1366" s="2">
        <f t="shared" si="487"/>
        <v>21</v>
      </c>
      <c r="M1366" s="17">
        <f t="shared" si="488"/>
        <v>21</v>
      </c>
      <c r="N1366" s="12">
        <f t="shared" si="489"/>
        <v>1.00226328</v>
      </c>
      <c r="O1366" s="12">
        <f t="shared" ca="1" si="490"/>
        <v>1.00226328</v>
      </c>
      <c r="P1366" s="17">
        <f t="shared" si="491"/>
        <v>0</v>
      </c>
      <c r="Q1366" s="14">
        <f t="shared" ca="1" si="492"/>
        <v>2.26327999</v>
      </c>
      <c r="R1366" s="20">
        <f t="shared" si="495"/>
        <v>0</v>
      </c>
      <c r="S1366" s="14">
        <f t="shared" si="499"/>
        <v>0</v>
      </c>
      <c r="T1366" s="4" t="str">
        <f t="shared" si="493"/>
        <v>J=</v>
      </c>
      <c r="U1366" s="29">
        <f t="shared" si="494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2">
        <f t="shared" si="498"/>
        <v>46591</v>
      </c>
      <c r="B1367" s="83" t="str">
        <f t="shared" ca="1" si="480"/>
        <v>n.d</v>
      </c>
      <c r="C1367" s="14">
        <f t="shared" si="481"/>
        <v>1000</v>
      </c>
      <c r="D1367" s="58">
        <f t="shared" si="496"/>
        <v>46588</v>
      </c>
      <c r="E1367" s="56">
        <f ca="1">IF(D1367&lt;$B$1,VLOOKUP(D1367,[1]DI!$A$4:$B$15000,2,FALSE),0)</f>
        <v>0</v>
      </c>
      <c r="F1367" s="14">
        <f t="shared" ca="1" si="482"/>
        <v>1</v>
      </c>
      <c r="G1367" s="85">
        <f t="shared" ca="1" si="483"/>
        <v>1.4560015972313201</v>
      </c>
      <c r="H1367" s="85">
        <f t="shared" ca="1" si="484"/>
        <v>1.4560015972313201</v>
      </c>
      <c r="I1367" s="14">
        <f t="shared" ca="1" si="485"/>
        <v>1</v>
      </c>
      <c r="J1367" s="13">
        <f t="shared" si="497"/>
        <v>2.75E-2</v>
      </c>
      <c r="K1367" s="29">
        <f t="shared" si="486"/>
        <v>46561</v>
      </c>
      <c r="L1367" s="2">
        <f t="shared" si="487"/>
        <v>22</v>
      </c>
      <c r="M1367" s="17">
        <f t="shared" si="488"/>
        <v>22</v>
      </c>
      <c r="N1367" s="12">
        <f t="shared" si="489"/>
        <v>1.0023711829999999</v>
      </c>
      <c r="O1367" s="12">
        <f t="shared" ca="1" si="490"/>
        <v>1.0023711829999999</v>
      </c>
      <c r="P1367" s="17">
        <f t="shared" si="491"/>
        <v>65</v>
      </c>
      <c r="Q1367" s="14">
        <f t="shared" ca="1" si="492"/>
        <v>2.3711829899999999</v>
      </c>
      <c r="R1367" s="20">
        <f t="shared" si="495"/>
        <v>0</v>
      </c>
      <c r="S1367" s="14">
        <f t="shared" si="499"/>
        <v>0</v>
      </c>
      <c r="T1367" s="4" t="str">
        <f t="shared" si="493"/>
        <v>J=</v>
      </c>
      <c r="U1367" s="29">
        <f t="shared" si="494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2">
        <f t="shared" si="498"/>
        <v>46594</v>
      </c>
      <c r="B1368" s="83" t="str">
        <f t="shared" ca="1" si="480"/>
        <v>n.d</v>
      </c>
      <c r="C1368" s="14">
        <f t="shared" si="481"/>
        <v>1000</v>
      </c>
      <c r="D1368" s="58">
        <f t="shared" si="496"/>
        <v>46589</v>
      </c>
      <c r="E1368" s="56">
        <f ca="1">IF(D1368&lt;$B$1,VLOOKUP(D1368,[1]DI!$A$4:$B$15000,2,FALSE),0)</f>
        <v>0</v>
      </c>
      <c r="F1368" s="14">
        <f t="shared" ca="1" si="482"/>
        <v>1</v>
      </c>
      <c r="G1368" s="85">
        <f t="shared" ca="1" si="483"/>
        <v>1.4560015972313201</v>
      </c>
      <c r="H1368" s="85">
        <f t="shared" ca="1" si="484"/>
        <v>1.4560015972313201</v>
      </c>
      <c r="I1368" s="14">
        <f t="shared" ca="1" si="485"/>
        <v>1</v>
      </c>
      <c r="J1368" s="13">
        <f t="shared" si="497"/>
        <v>2.75E-2</v>
      </c>
      <c r="K1368" s="29">
        <f t="shared" si="486"/>
        <v>46591</v>
      </c>
      <c r="L1368" s="2">
        <f t="shared" si="487"/>
        <v>1</v>
      </c>
      <c r="M1368" s="17">
        <f t="shared" si="488"/>
        <v>1</v>
      </c>
      <c r="N1368" s="12">
        <f t="shared" si="489"/>
        <v>1.000107659</v>
      </c>
      <c r="O1368" s="12">
        <f t="shared" ca="1" si="490"/>
        <v>1.000107659</v>
      </c>
      <c r="P1368" s="17">
        <f t="shared" si="491"/>
        <v>0</v>
      </c>
      <c r="Q1368" s="14">
        <f t="shared" ca="1" si="492"/>
        <v>0.10765899</v>
      </c>
      <c r="R1368" s="20">
        <f t="shared" si="495"/>
        <v>0</v>
      </c>
      <c r="S1368" s="14">
        <f t="shared" si="499"/>
        <v>0</v>
      </c>
      <c r="T1368" s="4" t="str">
        <f t="shared" si="493"/>
        <v>J=</v>
      </c>
      <c r="U1368" s="29">
        <f t="shared" si="494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2">
        <f t="shared" si="498"/>
        <v>46595</v>
      </c>
      <c r="B1369" s="83" t="str">
        <f t="shared" ca="1" si="480"/>
        <v>n.d</v>
      </c>
      <c r="C1369" s="14">
        <f t="shared" si="481"/>
        <v>1000</v>
      </c>
      <c r="D1369" s="58">
        <f t="shared" si="496"/>
        <v>46590</v>
      </c>
      <c r="E1369" s="56">
        <f ca="1">IF(D1369&lt;$B$1,VLOOKUP(D1369,[1]DI!$A$4:$B$15000,2,FALSE),0)</f>
        <v>0</v>
      </c>
      <c r="F1369" s="14">
        <f t="shared" ca="1" si="482"/>
        <v>1</v>
      </c>
      <c r="G1369" s="85">
        <f t="shared" ca="1" si="483"/>
        <v>1.4560015972313201</v>
      </c>
      <c r="H1369" s="85">
        <f t="shared" ca="1" si="484"/>
        <v>1.4560015972313201</v>
      </c>
      <c r="I1369" s="14">
        <f t="shared" ca="1" si="485"/>
        <v>1</v>
      </c>
      <c r="J1369" s="13">
        <f t="shared" si="497"/>
        <v>2.75E-2</v>
      </c>
      <c r="K1369" s="29">
        <f t="shared" si="486"/>
        <v>46591</v>
      </c>
      <c r="L1369" s="2">
        <f t="shared" si="487"/>
        <v>2</v>
      </c>
      <c r="M1369" s="17">
        <f t="shared" si="488"/>
        <v>2</v>
      </c>
      <c r="N1369" s="12">
        <f t="shared" si="489"/>
        <v>1.0002153300000001</v>
      </c>
      <c r="O1369" s="12">
        <f t="shared" ca="1" si="490"/>
        <v>1.0002153300000001</v>
      </c>
      <c r="P1369" s="17">
        <f t="shared" si="491"/>
        <v>0</v>
      </c>
      <c r="Q1369" s="14">
        <f t="shared" ca="1" si="492"/>
        <v>0.21532999999999999</v>
      </c>
      <c r="R1369" s="20">
        <f t="shared" si="495"/>
        <v>0</v>
      </c>
      <c r="S1369" s="14">
        <f t="shared" si="499"/>
        <v>0</v>
      </c>
      <c r="T1369" s="4" t="str">
        <f t="shared" si="493"/>
        <v>J=</v>
      </c>
      <c r="U1369" s="29">
        <f t="shared" si="494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2">
        <f t="shared" si="498"/>
        <v>46596</v>
      </c>
      <c r="B1370" s="83" t="str">
        <f t="shared" ca="1" si="480"/>
        <v>n.d</v>
      </c>
      <c r="C1370" s="14">
        <f t="shared" si="481"/>
        <v>1000</v>
      </c>
      <c r="D1370" s="58">
        <f t="shared" si="496"/>
        <v>46591</v>
      </c>
      <c r="E1370" s="56">
        <f ca="1">IF(D1370&lt;$B$1,VLOOKUP(D1370,[1]DI!$A$4:$B$15000,2,FALSE),0)</f>
        <v>0</v>
      </c>
      <c r="F1370" s="14">
        <f t="shared" ca="1" si="482"/>
        <v>1</v>
      </c>
      <c r="G1370" s="85">
        <f t="shared" ca="1" si="483"/>
        <v>1.4560015972313201</v>
      </c>
      <c r="H1370" s="85">
        <f t="shared" ca="1" si="484"/>
        <v>1.4560015972313201</v>
      </c>
      <c r="I1370" s="14">
        <f t="shared" ca="1" si="485"/>
        <v>1</v>
      </c>
      <c r="J1370" s="13">
        <f t="shared" si="497"/>
        <v>2.75E-2</v>
      </c>
      <c r="K1370" s="29">
        <f t="shared" si="486"/>
        <v>46591</v>
      </c>
      <c r="L1370" s="2">
        <f t="shared" si="487"/>
        <v>3</v>
      </c>
      <c r="M1370" s="17">
        <f t="shared" si="488"/>
        <v>3</v>
      </c>
      <c r="N1370" s="12">
        <f t="shared" si="489"/>
        <v>1.000323012</v>
      </c>
      <c r="O1370" s="12">
        <f t="shared" ca="1" si="490"/>
        <v>1.000323012</v>
      </c>
      <c r="P1370" s="17">
        <f t="shared" si="491"/>
        <v>0</v>
      </c>
      <c r="Q1370" s="14">
        <f t="shared" ca="1" si="492"/>
        <v>0.32301199000000003</v>
      </c>
      <c r="R1370" s="20">
        <f t="shared" si="495"/>
        <v>0</v>
      </c>
      <c r="S1370" s="14">
        <f t="shared" si="499"/>
        <v>0</v>
      </c>
      <c r="T1370" s="4" t="str">
        <f t="shared" si="493"/>
        <v>J=</v>
      </c>
      <c r="U1370" s="29">
        <f t="shared" si="494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2">
        <f t="shared" si="498"/>
        <v>46597</v>
      </c>
      <c r="B1371" s="83" t="str">
        <f t="shared" ca="1" si="480"/>
        <v>n.d</v>
      </c>
      <c r="C1371" s="14">
        <f t="shared" si="481"/>
        <v>1000</v>
      </c>
      <c r="D1371" s="58">
        <f t="shared" si="496"/>
        <v>46594</v>
      </c>
      <c r="E1371" s="56">
        <f ca="1">IF(D1371&lt;$B$1,VLOOKUP(D1371,[1]DI!$A$4:$B$15000,2,FALSE),0)</f>
        <v>0</v>
      </c>
      <c r="F1371" s="14">
        <f t="shared" ca="1" si="482"/>
        <v>1</v>
      </c>
      <c r="G1371" s="85">
        <f t="shared" ca="1" si="483"/>
        <v>1.4560015972313201</v>
      </c>
      <c r="H1371" s="85">
        <f t="shared" ca="1" si="484"/>
        <v>1.4560015972313201</v>
      </c>
      <c r="I1371" s="14">
        <f t="shared" ca="1" si="485"/>
        <v>1</v>
      </c>
      <c r="J1371" s="13">
        <f t="shared" si="497"/>
        <v>2.75E-2</v>
      </c>
      <c r="K1371" s="29">
        <f t="shared" si="486"/>
        <v>46591</v>
      </c>
      <c r="L1371" s="2">
        <f t="shared" si="487"/>
        <v>4</v>
      </c>
      <c r="M1371" s="17">
        <f t="shared" si="488"/>
        <v>4</v>
      </c>
      <c r="N1371" s="12">
        <f t="shared" si="489"/>
        <v>1.0004307059999999</v>
      </c>
      <c r="O1371" s="12">
        <f t="shared" ca="1" si="490"/>
        <v>1.0004307059999999</v>
      </c>
      <c r="P1371" s="17">
        <f t="shared" si="491"/>
        <v>0</v>
      </c>
      <c r="Q1371" s="14">
        <f t="shared" ca="1" si="492"/>
        <v>0.43070598999999998</v>
      </c>
      <c r="R1371" s="20">
        <f t="shared" si="495"/>
        <v>0</v>
      </c>
      <c r="S1371" s="14">
        <f t="shared" si="499"/>
        <v>0</v>
      </c>
      <c r="T1371" s="4" t="str">
        <f t="shared" si="493"/>
        <v>J=</v>
      </c>
      <c r="U1371" s="29">
        <f t="shared" si="494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2">
        <f t="shared" si="498"/>
        <v>46598</v>
      </c>
      <c r="B1372" s="83" t="str">
        <f t="shared" ca="1" si="480"/>
        <v>n.d</v>
      </c>
      <c r="C1372" s="14">
        <f t="shared" si="481"/>
        <v>1000</v>
      </c>
      <c r="D1372" s="58">
        <f t="shared" si="496"/>
        <v>46595</v>
      </c>
      <c r="E1372" s="56">
        <f ca="1">IF(D1372&lt;$B$1,VLOOKUP(D1372,[1]DI!$A$4:$B$15000,2,FALSE),0)</f>
        <v>0</v>
      </c>
      <c r="F1372" s="14">
        <f t="shared" ca="1" si="482"/>
        <v>1</v>
      </c>
      <c r="G1372" s="85">
        <f t="shared" ca="1" si="483"/>
        <v>1.4560015972313201</v>
      </c>
      <c r="H1372" s="85">
        <f t="shared" ca="1" si="484"/>
        <v>1.4560015972313201</v>
      </c>
      <c r="I1372" s="14">
        <f t="shared" ca="1" si="485"/>
        <v>1</v>
      </c>
      <c r="J1372" s="13">
        <f t="shared" si="497"/>
        <v>2.75E-2</v>
      </c>
      <c r="K1372" s="29">
        <f t="shared" si="486"/>
        <v>46591</v>
      </c>
      <c r="L1372" s="2">
        <f t="shared" si="487"/>
        <v>5</v>
      </c>
      <c r="M1372" s="17">
        <f t="shared" si="488"/>
        <v>5</v>
      </c>
      <c r="N1372" s="12">
        <f t="shared" si="489"/>
        <v>1.000538412</v>
      </c>
      <c r="O1372" s="12">
        <f t="shared" ca="1" si="490"/>
        <v>1.000538412</v>
      </c>
      <c r="P1372" s="17">
        <f t="shared" si="491"/>
        <v>0</v>
      </c>
      <c r="Q1372" s="14">
        <f t="shared" ca="1" si="492"/>
        <v>0.538412</v>
      </c>
      <c r="R1372" s="20">
        <f t="shared" si="495"/>
        <v>0</v>
      </c>
      <c r="S1372" s="14">
        <f t="shared" si="499"/>
        <v>0</v>
      </c>
      <c r="T1372" s="4" t="str">
        <f t="shared" si="493"/>
        <v>J=</v>
      </c>
      <c r="U1372" s="29">
        <f t="shared" si="494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2">
        <f t="shared" si="498"/>
        <v>46601</v>
      </c>
      <c r="B1373" s="83" t="str">
        <f t="shared" ca="1" si="480"/>
        <v>n.d</v>
      </c>
      <c r="C1373" s="14">
        <f t="shared" si="481"/>
        <v>1000</v>
      </c>
      <c r="D1373" s="58">
        <f t="shared" si="496"/>
        <v>46596</v>
      </c>
      <c r="E1373" s="56">
        <f ca="1">IF(D1373&lt;$B$1,VLOOKUP(D1373,[1]DI!$A$4:$B$15000,2,FALSE),0)</f>
        <v>0</v>
      </c>
      <c r="F1373" s="14">
        <f t="shared" ca="1" si="482"/>
        <v>1</v>
      </c>
      <c r="G1373" s="85">
        <f t="shared" ca="1" si="483"/>
        <v>1.4560015972313201</v>
      </c>
      <c r="H1373" s="85">
        <f t="shared" ca="1" si="484"/>
        <v>1.4560015972313201</v>
      </c>
      <c r="I1373" s="14">
        <f t="shared" ca="1" si="485"/>
        <v>1</v>
      </c>
      <c r="J1373" s="13">
        <f t="shared" si="497"/>
        <v>2.75E-2</v>
      </c>
      <c r="K1373" s="29">
        <f t="shared" si="486"/>
        <v>46591</v>
      </c>
      <c r="L1373" s="2">
        <f t="shared" si="487"/>
        <v>6</v>
      </c>
      <c r="M1373" s="17">
        <f t="shared" si="488"/>
        <v>6</v>
      </c>
      <c r="N1373" s="12">
        <f t="shared" si="489"/>
        <v>1.0006461289999999</v>
      </c>
      <c r="O1373" s="12">
        <f t="shared" ca="1" si="490"/>
        <v>1.0006461289999999</v>
      </c>
      <c r="P1373" s="17">
        <f t="shared" si="491"/>
        <v>0</v>
      </c>
      <c r="Q1373" s="14">
        <f t="shared" ca="1" si="492"/>
        <v>0.64612899000000001</v>
      </c>
      <c r="R1373" s="20">
        <f t="shared" si="495"/>
        <v>0</v>
      </c>
      <c r="S1373" s="14">
        <f t="shared" si="499"/>
        <v>0</v>
      </c>
      <c r="T1373" s="4" t="str">
        <f t="shared" si="493"/>
        <v>J=</v>
      </c>
      <c r="U1373" s="29">
        <f t="shared" si="494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2">
        <f t="shared" si="498"/>
        <v>46602</v>
      </c>
      <c r="B1374" s="83" t="str">
        <f t="shared" ca="1" si="480"/>
        <v>n.d</v>
      </c>
      <c r="C1374" s="14">
        <f t="shared" si="481"/>
        <v>1000</v>
      </c>
      <c r="D1374" s="58">
        <f t="shared" si="496"/>
        <v>46597</v>
      </c>
      <c r="E1374" s="56">
        <f ca="1">IF(D1374&lt;$B$1,VLOOKUP(D1374,[1]DI!$A$4:$B$15000,2,FALSE),0)</f>
        <v>0</v>
      </c>
      <c r="F1374" s="14">
        <f t="shared" ca="1" si="482"/>
        <v>1</v>
      </c>
      <c r="G1374" s="85">
        <f t="shared" ca="1" si="483"/>
        <v>1.4560015972313201</v>
      </c>
      <c r="H1374" s="85">
        <f t="shared" ca="1" si="484"/>
        <v>1.4560015972313201</v>
      </c>
      <c r="I1374" s="14">
        <f t="shared" ca="1" si="485"/>
        <v>1</v>
      </c>
      <c r="J1374" s="13">
        <f t="shared" si="497"/>
        <v>2.75E-2</v>
      </c>
      <c r="K1374" s="29">
        <f t="shared" si="486"/>
        <v>46591</v>
      </c>
      <c r="L1374" s="2">
        <f t="shared" si="487"/>
        <v>7</v>
      </c>
      <c r="M1374" s="17">
        <f t="shared" si="488"/>
        <v>7</v>
      </c>
      <c r="N1374" s="12">
        <f t="shared" si="489"/>
        <v>1.0007538579999999</v>
      </c>
      <c r="O1374" s="12">
        <f t="shared" ca="1" si="490"/>
        <v>1.0007538579999999</v>
      </c>
      <c r="P1374" s="17">
        <f t="shared" si="491"/>
        <v>0</v>
      </c>
      <c r="Q1374" s="14">
        <f t="shared" ca="1" si="492"/>
        <v>0.75385798999999998</v>
      </c>
      <c r="R1374" s="20">
        <f t="shared" si="495"/>
        <v>0</v>
      </c>
      <c r="S1374" s="14">
        <f t="shared" si="499"/>
        <v>0</v>
      </c>
      <c r="T1374" s="4" t="str">
        <f t="shared" si="493"/>
        <v>J=</v>
      </c>
      <c r="U1374" s="29">
        <f t="shared" si="494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2">
        <f t="shared" si="498"/>
        <v>46603</v>
      </c>
      <c r="B1375" s="83" t="str">
        <f t="shared" ca="1" si="480"/>
        <v>n.d</v>
      </c>
      <c r="C1375" s="14">
        <f t="shared" si="481"/>
        <v>1000</v>
      </c>
      <c r="D1375" s="58">
        <f t="shared" si="496"/>
        <v>46598</v>
      </c>
      <c r="E1375" s="56">
        <f ca="1">IF(D1375&lt;$B$1,VLOOKUP(D1375,[1]DI!$A$4:$B$15000,2,FALSE),0)</f>
        <v>0</v>
      </c>
      <c r="F1375" s="14">
        <f t="shared" ca="1" si="482"/>
        <v>1</v>
      </c>
      <c r="G1375" s="85">
        <f t="shared" ca="1" si="483"/>
        <v>1.4560015972313201</v>
      </c>
      <c r="H1375" s="85">
        <f t="shared" ca="1" si="484"/>
        <v>1.4560015972313201</v>
      </c>
      <c r="I1375" s="14">
        <f t="shared" ca="1" si="485"/>
        <v>1</v>
      </c>
      <c r="J1375" s="13">
        <f t="shared" si="497"/>
        <v>2.75E-2</v>
      </c>
      <c r="K1375" s="29">
        <f t="shared" si="486"/>
        <v>46591</v>
      </c>
      <c r="L1375" s="2">
        <f t="shared" si="487"/>
        <v>8</v>
      </c>
      <c r="M1375" s="17">
        <f t="shared" si="488"/>
        <v>8</v>
      </c>
      <c r="N1375" s="12">
        <f t="shared" si="489"/>
        <v>1.000861598</v>
      </c>
      <c r="O1375" s="12">
        <f t="shared" ca="1" si="490"/>
        <v>1.000861598</v>
      </c>
      <c r="P1375" s="17">
        <f t="shared" si="491"/>
        <v>0</v>
      </c>
      <c r="Q1375" s="14">
        <f t="shared" ca="1" si="492"/>
        <v>0.86159799000000004</v>
      </c>
      <c r="R1375" s="20">
        <f t="shared" si="495"/>
        <v>0</v>
      </c>
      <c r="S1375" s="14">
        <f t="shared" si="499"/>
        <v>0</v>
      </c>
      <c r="T1375" s="4" t="str">
        <f t="shared" si="493"/>
        <v>J=</v>
      </c>
      <c r="U1375" s="29">
        <f t="shared" si="494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2">
        <f t="shared" si="498"/>
        <v>46604</v>
      </c>
      <c r="B1376" s="83" t="str">
        <f t="shared" ca="1" si="480"/>
        <v>n.d</v>
      </c>
      <c r="C1376" s="14">
        <f t="shared" si="481"/>
        <v>1000</v>
      </c>
      <c r="D1376" s="58">
        <f t="shared" si="496"/>
        <v>46601</v>
      </c>
      <c r="E1376" s="56">
        <f ca="1">IF(D1376&lt;$B$1,VLOOKUP(D1376,[1]DI!$A$4:$B$15000,2,FALSE),0)</f>
        <v>0</v>
      </c>
      <c r="F1376" s="14">
        <f t="shared" ca="1" si="482"/>
        <v>1</v>
      </c>
      <c r="G1376" s="85">
        <f t="shared" ca="1" si="483"/>
        <v>1.4560015972313201</v>
      </c>
      <c r="H1376" s="85">
        <f t="shared" ca="1" si="484"/>
        <v>1.4560015972313201</v>
      </c>
      <c r="I1376" s="14">
        <f t="shared" ca="1" si="485"/>
        <v>1</v>
      </c>
      <c r="J1376" s="13">
        <f t="shared" si="497"/>
        <v>2.75E-2</v>
      </c>
      <c r="K1376" s="29">
        <f t="shared" si="486"/>
        <v>46591</v>
      </c>
      <c r="L1376" s="2">
        <f t="shared" si="487"/>
        <v>9</v>
      </c>
      <c r="M1376" s="17">
        <f t="shared" si="488"/>
        <v>9</v>
      </c>
      <c r="N1376" s="12">
        <f t="shared" si="489"/>
        <v>1.0009693500000001</v>
      </c>
      <c r="O1376" s="12">
        <f t="shared" ca="1" si="490"/>
        <v>1.0009693500000001</v>
      </c>
      <c r="P1376" s="17">
        <f t="shared" si="491"/>
        <v>0</v>
      </c>
      <c r="Q1376" s="14">
        <f t="shared" ca="1" si="492"/>
        <v>0.96935000000000004</v>
      </c>
      <c r="R1376" s="20">
        <f t="shared" si="495"/>
        <v>0</v>
      </c>
      <c r="S1376" s="14">
        <f t="shared" si="499"/>
        <v>0</v>
      </c>
      <c r="T1376" s="4" t="str">
        <f t="shared" si="493"/>
        <v>J=</v>
      </c>
      <c r="U1376" s="29">
        <f t="shared" si="494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2">
        <f t="shared" si="498"/>
        <v>46605</v>
      </c>
      <c r="B1377" s="83" t="str">
        <f t="shared" ca="1" si="480"/>
        <v>n.d</v>
      </c>
      <c r="C1377" s="14">
        <f t="shared" si="481"/>
        <v>1000</v>
      </c>
      <c r="D1377" s="58">
        <f t="shared" si="496"/>
        <v>46602</v>
      </c>
      <c r="E1377" s="56">
        <f ca="1">IF(D1377&lt;$B$1,VLOOKUP(D1377,[1]DI!$A$4:$B$15000,2,FALSE),0)</f>
        <v>0</v>
      </c>
      <c r="F1377" s="14">
        <f t="shared" ca="1" si="482"/>
        <v>1</v>
      </c>
      <c r="G1377" s="85">
        <f t="shared" ca="1" si="483"/>
        <v>1.4560015972313201</v>
      </c>
      <c r="H1377" s="85">
        <f t="shared" ca="1" si="484"/>
        <v>1.4560015972313201</v>
      </c>
      <c r="I1377" s="14">
        <f t="shared" ca="1" si="485"/>
        <v>1</v>
      </c>
      <c r="J1377" s="13">
        <f t="shared" si="497"/>
        <v>2.75E-2</v>
      </c>
      <c r="K1377" s="29">
        <f t="shared" si="486"/>
        <v>46591</v>
      </c>
      <c r="L1377" s="2">
        <f t="shared" si="487"/>
        <v>10</v>
      </c>
      <c r="M1377" s="17">
        <f t="shared" si="488"/>
        <v>10</v>
      </c>
      <c r="N1377" s="12">
        <f t="shared" si="489"/>
        <v>1.0010771140000001</v>
      </c>
      <c r="O1377" s="12">
        <f t="shared" ca="1" si="490"/>
        <v>1.0010771140000001</v>
      </c>
      <c r="P1377" s="17">
        <f t="shared" si="491"/>
        <v>0</v>
      </c>
      <c r="Q1377" s="14">
        <f t="shared" ca="1" si="492"/>
        <v>1.0771139999999999</v>
      </c>
      <c r="R1377" s="20">
        <f t="shared" si="495"/>
        <v>0</v>
      </c>
      <c r="S1377" s="14">
        <f t="shared" si="499"/>
        <v>0</v>
      </c>
      <c r="T1377" s="4" t="str">
        <f t="shared" si="493"/>
        <v>J=</v>
      </c>
      <c r="U1377" s="29">
        <f t="shared" si="494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2">
        <f t="shared" si="498"/>
        <v>46608</v>
      </c>
      <c r="B1378" s="83" t="str">
        <f t="shared" ca="1" si="480"/>
        <v>n.d</v>
      </c>
      <c r="C1378" s="14">
        <f t="shared" si="481"/>
        <v>1000</v>
      </c>
      <c r="D1378" s="58">
        <f t="shared" si="496"/>
        <v>46603</v>
      </c>
      <c r="E1378" s="56">
        <f ca="1">IF(D1378&lt;$B$1,VLOOKUP(D1378,[1]DI!$A$4:$B$15000,2,FALSE),0)</f>
        <v>0</v>
      </c>
      <c r="F1378" s="14">
        <f t="shared" ca="1" si="482"/>
        <v>1</v>
      </c>
      <c r="G1378" s="85">
        <f t="shared" ca="1" si="483"/>
        <v>1.4560015972313201</v>
      </c>
      <c r="H1378" s="85">
        <f t="shared" ca="1" si="484"/>
        <v>1.4560015972313201</v>
      </c>
      <c r="I1378" s="14">
        <f t="shared" ca="1" si="485"/>
        <v>1</v>
      </c>
      <c r="J1378" s="13">
        <f t="shared" si="497"/>
        <v>2.75E-2</v>
      </c>
      <c r="K1378" s="29">
        <f t="shared" si="486"/>
        <v>46591</v>
      </c>
      <c r="L1378" s="2">
        <f t="shared" si="487"/>
        <v>11</v>
      </c>
      <c r="M1378" s="17">
        <f t="shared" si="488"/>
        <v>11</v>
      </c>
      <c r="N1378" s="12">
        <f t="shared" si="489"/>
        <v>1.0011848889999999</v>
      </c>
      <c r="O1378" s="12">
        <f t="shared" ca="1" si="490"/>
        <v>1.0011848889999999</v>
      </c>
      <c r="P1378" s="17">
        <f t="shared" si="491"/>
        <v>0</v>
      </c>
      <c r="Q1378" s="14">
        <f t="shared" ca="1" si="492"/>
        <v>1.1848889899999999</v>
      </c>
      <c r="R1378" s="20">
        <f t="shared" si="495"/>
        <v>0</v>
      </c>
      <c r="S1378" s="14">
        <f t="shared" si="499"/>
        <v>0</v>
      </c>
      <c r="T1378" s="4" t="str">
        <f t="shared" si="493"/>
        <v>J=</v>
      </c>
      <c r="U1378" s="29">
        <f t="shared" si="494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2">
        <f t="shared" si="498"/>
        <v>46609</v>
      </c>
      <c r="B1379" s="83" t="str">
        <f t="shared" ca="1" si="480"/>
        <v>n.d</v>
      </c>
      <c r="C1379" s="14">
        <f t="shared" si="481"/>
        <v>1000</v>
      </c>
      <c r="D1379" s="58">
        <f t="shared" si="496"/>
        <v>46604</v>
      </c>
      <c r="E1379" s="56">
        <f ca="1">IF(D1379&lt;$B$1,VLOOKUP(D1379,[1]DI!$A$4:$B$15000,2,FALSE),0)</f>
        <v>0</v>
      </c>
      <c r="F1379" s="14">
        <f t="shared" ca="1" si="482"/>
        <v>1</v>
      </c>
      <c r="G1379" s="85">
        <f t="shared" ca="1" si="483"/>
        <v>1.4560015972313201</v>
      </c>
      <c r="H1379" s="85">
        <f t="shared" ca="1" si="484"/>
        <v>1.4560015972313201</v>
      </c>
      <c r="I1379" s="14">
        <f t="shared" ca="1" si="485"/>
        <v>1</v>
      </c>
      <c r="J1379" s="13">
        <f t="shared" si="497"/>
        <v>2.75E-2</v>
      </c>
      <c r="K1379" s="29">
        <f t="shared" si="486"/>
        <v>46591</v>
      </c>
      <c r="L1379" s="2">
        <f t="shared" si="487"/>
        <v>12</v>
      </c>
      <c r="M1379" s="17">
        <f t="shared" si="488"/>
        <v>12</v>
      </c>
      <c r="N1379" s="12">
        <f t="shared" si="489"/>
        <v>1.001292676</v>
      </c>
      <c r="O1379" s="12">
        <f t="shared" ca="1" si="490"/>
        <v>1.001292676</v>
      </c>
      <c r="P1379" s="17">
        <f t="shared" si="491"/>
        <v>0</v>
      </c>
      <c r="Q1379" s="14">
        <f t="shared" ca="1" si="492"/>
        <v>1.2926759999999999</v>
      </c>
      <c r="R1379" s="20">
        <f t="shared" si="495"/>
        <v>0</v>
      </c>
      <c r="S1379" s="14">
        <f t="shared" si="499"/>
        <v>0</v>
      </c>
      <c r="T1379" s="4" t="str">
        <f t="shared" si="493"/>
        <v>J=</v>
      </c>
      <c r="U1379" s="29">
        <f t="shared" si="494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2">
        <f t="shared" si="498"/>
        <v>46610</v>
      </c>
      <c r="B1380" s="83" t="str">
        <f t="shared" ca="1" si="480"/>
        <v>n.d</v>
      </c>
      <c r="C1380" s="14">
        <f t="shared" si="481"/>
        <v>1000</v>
      </c>
      <c r="D1380" s="58">
        <f t="shared" si="496"/>
        <v>46605</v>
      </c>
      <c r="E1380" s="56">
        <f ca="1">IF(D1380&lt;$B$1,VLOOKUP(D1380,[1]DI!$A$4:$B$15000,2,FALSE),0)</f>
        <v>0</v>
      </c>
      <c r="F1380" s="14">
        <f t="shared" ca="1" si="482"/>
        <v>1</v>
      </c>
      <c r="G1380" s="85">
        <f t="shared" ca="1" si="483"/>
        <v>1.4560015972313201</v>
      </c>
      <c r="H1380" s="85">
        <f t="shared" ca="1" si="484"/>
        <v>1.4560015972313201</v>
      </c>
      <c r="I1380" s="14">
        <f t="shared" ca="1" si="485"/>
        <v>1</v>
      </c>
      <c r="J1380" s="13">
        <f t="shared" si="497"/>
        <v>2.75E-2</v>
      </c>
      <c r="K1380" s="29">
        <f t="shared" si="486"/>
        <v>46591</v>
      </c>
      <c r="L1380" s="2">
        <f t="shared" si="487"/>
        <v>13</v>
      </c>
      <c r="M1380" s="17">
        <f t="shared" si="488"/>
        <v>13</v>
      </c>
      <c r="N1380" s="12">
        <f t="shared" si="489"/>
        <v>1.001400474</v>
      </c>
      <c r="O1380" s="12">
        <f t="shared" ca="1" si="490"/>
        <v>1.001400474</v>
      </c>
      <c r="P1380" s="17">
        <f t="shared" si="491"/>
        <v>0</v>
      </c>
      <c r="Q1380" s="14">
        <f t="shared" ca="1" si="492"/>
        <v>1.4004739900000001</v>
      </c>
      <c r="R1380" s="20">
        <f t="shared" si="495"/>
        <v>0</v>
      </c>
      <c r="S1380" s="14">
        <f t="shared" si="499"/>
        <v>0</v>
      </c>
      <c r="T1380" s="4" t="str">
        <f t="shared" si="493"/>
        <v>J=</v>
      </c>
      <c r="U1380" s="29">
        <f t="shared" si="494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2">
        <f t="shared" si="498"/>
        <v>46611</v>
      </c>
      <c r="B1381" s="83" t="str">
        <f t="shared" ca="1" si="480"/>
        <v>n.d</v>
      </c>
      <c r="C1381" s="14">
        <f t="shared" si="481"/>
        <v>1000</v>
      </c>
      <c r="D1381" s="58">
        <f t="shared" si="496"/>
        <v>46608</v>
      </c>
      <c r="E1381" s="56">
        <f ca="1">IF(D1381&lt;$B$1,VLOOKUP(D1381,[1]DI!$A$4:$B$15000,2,FALSE),0)</f>
        <v>0</v>
      </c>
      <c r="F1381" s="14">
        <f t="shared" ca="1" si="482"/>
        <v>1</v>
      </c>
      <c r="G1381" s="85">
        <f t="shared" ca="1" si="483"/>
        <v>1.4560015972313201</v>
      </c>
      <c r="H1381" s="85">
        <f t="shared" ca="1" si="484"/>
        <v>1.4560015972313201</v>
      </c>
      <c r="I1381" s="14">
        <f t="shared" ca="1" si="485"/>
        <v>1</v>
      </c>
      <c r="J1381" s="13">
        <f t="shared" si="497"/>
        <v>2.75E-2</v>
      </c>
      <c r="K1381" s="29">
        <f t="shared" si="486"/>
        <v>46591</v>
      </c>
      <c r="L1381" s="2">
        <f t="shared" si="487"/>
        <v>14</v>
      </c>
      <c r="M1381" s="17">
        <f t="shared" si="488"/>
        <v>14</v>
      </c>
      <c r="N1381" s="12">
        <f t="shared" si="489"/>
        <v>1.0015082850000001</v>
      </c>
      <c r="O1381" s="12">
        <f t="shared" ca="1" si="490"/>
        <v>1.0015082850000001</v>
      </c>
      <c r="P1381" s="17">
        <f t="shared" si="491"/>
        <v>0</v>
      </c>
      <c r="Q1381" s="14">
        <f t="shared" ca="1" si="492"/>
        <v>1.5082850000000001</v>
      </c>
      <c r="R1381" s="20">
        <f t="shared" si="495"/>
        <v>0</v>
      </c>
      <c r="S1381" s="14">
        <f t="shared" si="499"/>
        <v>0</v>
      </c>
      <c r="T1381" s="4" t="str">
        <f t="shared" si="493"/>
        <v>J=</v>
      </c>
      <c r="U1381" s="29">
        <f t="shared" si="494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2">
        <f t="shared" si="498"/>
        <v>46612</v>
      </c>
      <c r="B1382" s="83" t="str">
        <f t="shared" ca="1" si="480"/>
        <v>n.d</v>
      </c>
      <c r="C1382" s="14">
        <f t="shared" si="481"/>
        <v>1000</v>
      </c>
      <c r="D1382" s="58">
        <f t="shared" si="496"/>
        <v>46609</v>
      </c>
      <c r="E1382" s="56">
        <f ca="1">IF(D1382&lt;$B$1,VLOOKUP(D1382,[1]DI!$A$4:$B$15000,2,FALSE),0)</f>
        <v>0</v>
      </c>
      <c r="F1382" s="14">
        <f t="shared" ca="1" si="482"/>
        <v>1</v>
      </c>
      <c r="G1382" s="85">
        <f t="shared" ca="1" si="483"/>
        <v>1.4560015972313201</v>
      </c>
      <c r="H1382" s="85">
        <f t="shared" ca="1" si="484"/>
        <v>1.4560015972313201</v>
      </c>
      <c r="I1382" s="14">
        <f t="shared" ca="1" si="485"/>
        <v>1</v>
      </c>
      <c r="J1382" s="13">
        <f t="shared" si="497"/>
        <v>2.75E-2</v>
      </c>
      <c r="K1382" s="29">
        <f t="shared" si="486"/>
        <v>46591</v>
      </c>
      <c r="L1382" s="2">
        <f t="shared" si="487"/>
        <v>15</v>
      </c>
      <c r="M1382" s="17">
        <f t="shared" si="488"/>
        <v>15</v>
      </c>
      <c r="N1382" s="12">
        <f t="shared" si="489"/>
        <v>1.001616106</v>
      </c>
      <c r="O1382" s="12">
        <f t="shared" ca="1" si="490"/>
        <v>1.001616106</v>
      </c>
      <c r="P1382" s="17">
        <f t="shared" si="491"/>
        <v>0</v>
      </c>
      <c r="Q1382" s="14">
        <f t="shared" ca="1" si="492"/>
        <v>1.6161059900000001</v>
      </c>
      <c r="R1382" s="20">
        <f t="shared" si="495"/>
        <v>0</v>
      </c>
      <c r="S1382" s="14">
        <f t="shared" si="499"/>
        <v>0</v>
      </c>
      <c r="T1382" s="4" t="str">
        <f t="shared" si="493"/>
        <v>J=</v>
      </c>
      <c r="U1382" s="29">
        <f t="shared" si="494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2">
        <f t="shared" si="498"/>
        <v>46615</v>
      </c>
      <c r="B1383" s="83" t="str">
        <f t="shared" ca="1" si="480"/>
        <v>n.d</v>
      </c>
      <c r="C1383" s="14">
        <f t="shared" si="481"/>
        <v>1000</v>
      </c>
      <c r="D1383" s="58">
        <f t="shared" si="496"/>
        <v>46610</v>
      </c>
      <c r="E1383" s="56">
        <f ca="1">IF(D1383&lt;$B$1,VLOOKUP(D1383,[1]DI!$A$4:$B$15000,2,FALSE),0)</f>
        <v>0</v>
      </c>
      <c r="F1383" s="14">
        <f t="shared" ca="1" si="482"/>
        <v>1</v>
      </c>
      <c r="G1383" s="85">
        <f t="shared" ca="1" si="483"/>
        <v>1.4560015972313201</v>
      </c>
      <c r="H1383" s="85">
        <f t="shared" ca="1" si="484"/>
        <v>1.4560015972313201</v>
      </c>
      <c r="I1383" s="14">
        <f t="shared" ca="1" si="485"/>
        <v>1</v>
      </c>
      <c r="J1383" s="13">
        <f t="shared" si="497"/>
        <v>2.75E-2</v>
      </c>
      <c r="K1383" s="29">
        <f t="shared" si="486"/>
        <v>46591</v>
      </c>
      <c r="L1383" s="2">
        <f t="shared" si="487"/>
        <v>16</v>
      </c>
      <c r="M1383" s="17">
        <f t="shared" si="488"/>
        <v>16</v>
      </c>
      <c r="N1383" s="12">
        <f t="shared" si="489"/>
        <v>1.0017239389999999</v>
      </c>
      <c r="O1383" s="12">
        <f t="shared" ca="1" si="490"/>
        <v>1.0017239389999999</v>
      </c>
      <c r="P1383" s="17">
        <f t="shared" si="491"/>
        <v>0</v>
      </c>
      <c r="Q1383" s="14">
        <f t="shared" ca="1" si="492"/>
        <v>1.7239389899999999</v>
      </c>
      <c r="R1383" s="20">
        <f t="shared" si="495"/>
        <v>0</v>
      </c>
      <c r="S1383" s="14">
        <f t="shared" si="499"/>
        <v>0</v>
      </c>
      <c r="T1383" s="4" t="str">
        <f t="shared" si="493"/>
        <v>J=</v>
      </c>
      <c r="U1383" s="29">
        <f t="shared" si="494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2">
        <f t="shared" si="498"/>
        <v>46616</v>
      </c>
      <c r="B1384" s="83" t="str">
        <f t="shared" ca="1" si="480"/>
        <v>n.d</v>
      </c>
      <c r="C1384" s="14">
        <f t="shared" si="481"/>
        <v>1000</v>
      </c>
      <c r="D1384" s="58">
        <f t="shared" si="496"/>
        <v>46611</v>
      </c>
      <c r="E1384" s="56">
        <f ca="1">IF(D1384&lt;$B$1,VLOOKUP(D1384,[1]DI!$A$4:$B$15000,2,FALSE),0)</f>
        <v>0</v>
      </c>
      <c r="F1384" s="14">
        <f t="shared" ca="1" si="482"/>
        <v>1</v>
      </c>
      <c r="G1384" s="85">
        <f t="shared" ca="1" si="483"/>
        <v>1.4560015972313201</v>
      </c>
      <c r="H1384" s="85">
        <f t="shared" ca="1" si="484"/>
        <v>1.4560015972313201</v>
      </c>
      <c r="I1384" s="14">
        <f t="shared" ca="1" si="485"/>
        <v>1</v>
      </c>
      <c r="J1384" s="13">
        <f t="shared" si="497"/>
        <v>2.75E-2</v>
      </c>
      <c r="K1384" s="29">
        <f t="shared" si="486"/>
        <v>46591</v>
      </c>
      <c r="L1384" s="2">
        <f t="shared" si="487"/>
        <v>17</v>
      </c>
      <c r="M1384" s="17">
        <f t="shared" si="488"/>
        <v>17</v>
      </c>
      <c r="N1384" s="12">
        <f t="shared" si="489"/>
        <v>1.0018317839999999</v>
      </c>
      <c r="O1384" s="12">
        <f t="shared" ca="1" si="490"/>
        <v>1.0018317839999999</v>
      </c>
      <c r="P1384" s="17">
        <f t="shared" si="491"/>
        <v>0</v>
      </c>
      <c r="Q1384" s="14">
        <f t="shared" ca="1" si="492"/>
        <v>1.8317839899999999</v>
      </c>
      <c r="R1384" s="20">
        <f t="shared" si="495"/>
        <v>0</v>
      </c>
      <c r="S1384" s="14">
        <f t="shared" si="499"/>
        <v>0</v>
      </c>
      <c r="T1384" s="4" t="str">
        <f t="shared" si="493"/>
        <v>J=</v>
      </c>
      <c r="U1384" s="29">
        <f t="shared" si="494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2">
        <f t="shared" si="498"/>
        <v>46617</v>
      </c>
      <c r="B1385" s="83" t="str">
        <f t="shared" ca="1" si="480"/>
        <v>n.d</v>
      </c>
      <c r="C1385" s="14">
        <f t="shared" si="481"/>
        <v>1000</v>
      </c>
      <c r="D1385" s="58">
        <f t="shared" si="496"/>
        <v>46612</v>
      </c>
      <c r="E1385" s="56">
        <f ca="1">IF(D1385&lt;$B$1,VLOOKUP(D1385,[1]DI!$A$4:$B$15000,2,FALSE),0)</f>
        <v>0</v>
      </c>
      <c r="F1385" s="14">
        <f t="shared" ca="1" si="482"/>
        <v>1</v>
      </c>
      <c r="G1385" s="85">
        <f t="shared" ca="1" si="483"/>
        <v>1.4560015972313201</v>
      </c>
      <c r="H1385" s="85">
        <f t="shared" ca="1" si="484"/>
        <v>1.4560015972313201</v>
      </c>
      <c r="I1385" s="14">
        <f t="shared" ca="1" si="485"/>
        <v>1</v>
      </c>
      <c r="J1385" s="13">
        <f t="shared" si="497"/>
        <v>2.75E-2</v>
      </c>
      <c r="K1385" s="29">
        <f t="shared" si="486"/>
        <v>46591</v>
      </c>
      <c r="L1385" s="2">
        <f t="shared" si="487"/>
        <v>18</v>
      </c>
      <c r="M1385" s="17">
        <f t="shared" si="488"/>
        <v>18</v>
      </c>
      <c r="N1385" s="12">
        <f t="shared" si="489"/>
        <v>1.0019396410000001</v>
      </c>
      <c r="O1385" s="12">
        <f t="shared" ca="1" si="490"/>
        <v>1.0019396410000001</v>
      </c>
      <c r="P1385" s="17">
        <f t="shared" si="491"/>
        <v>0</v>
      </c>
      <c r="Q1385" s="14">
        <f t="shared" ca="1" si="492"/>
        <v>1.9396409999999999</v>
      </c>
      <c r="R1385" s="20">
        <f t="shared" si="495"/>
        <v>0</v>
      </c>
      <c r="S1385" s="14">
        <f t="shared" si="499"/>
        <v>0</v>
      </c>
      <c r="T1385" s="4" t="str">
        <f t="shared" si="493"/>
        <v>J=</v>
      </c>
      <c r="U1385" s="29">
        <f t="shared" si="494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2">
        <f t="shared" si="498"/>
        <v>46618</v>
      </c>
      <c r="B1386" s="83" t="str">
        <f t="shared" ca="1" si="480"/>
        <v>n.d</v>
      </c>
      <c r="C1386" s="14">
        <f t="shared" si="481"/>
        <v>1000</v>
      </c>
      <c r="D1386" s="58">
        <f t="shared" si="496"/>
        <v>46615</v>
      </c>
      <c r="E1386" s="56">
        <f ca="1">IF(D1386&lt;$B$1,VLOOKUP(D1386,[1]DI!$A$4:$B$15000,2,FALSE),0)</f>
        <v>0</v>
      </c>
      <c r="F1386" s="14">
        <f t="shared" ca="1" si="482"/>
        <v>1</v>
      </c>
      <c r="G1386" s="85">
        <f t="shared" ca="1" si="483"/>
        <v>1.4560015972313201</v>
      </c>
      <c r="H1386" s="85">
        <f t="shared" ca="1" si="484"/>
        <v>1.4560015972313201</v>
      </c>
      <c r="I1386" s="14">
        <f t="shared" ca="1" si="485"/>
        <v>1</v>
      </c>
      <c r="J1386" s="13">
        <f t="shared" si="497"/>
        <v>2.75E-2</v>
      </c>
      <c r="K1386" s="29">
        <f t="shared" si="486"/>
        <v>46591</v>
      </c>
      <c r="L1386" s="2">
        <f t="shared" si="487"/>
        <v>19</v>
      </c>
      <c r="M1386" s="17">
        <f t="shared" si="488"/>
        <v>19</v>
      </c>
      <c r="N1386" s="12">
        <f t="shared" si="489"/>
        <v>1.0020475090000001</v>
      </c>
      <c r="O1386" s="12">
        <f t="shared" ca="1" si="490"/>
        <v>1.0020475090000001</v>
      </c>
      <c r="P1386" s="17">
        <f t="shared" si="491"/>
        <v>0</v>
      </c>
      <c r="Q1386" s="14">
        <f t="shared" ca="1" si="492"/>
        <v>2.0475089999999998</v>
      </c>
      <c r="R1386" s="20">
        <f t="shared" si="495"/>
        <v>0</v>
      </c>
      <c r="S1386" s="14">
        <f t="shared" si="499"/>
        <v>0</v>
      </c>
      <c r="T1386" s="4" t="str">
        <f t="shared" si="493"/>
        <v>J=</v>
      </c>
      <c r="U1386" s="29">
        <f t="shared" si="494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2">
        <f t="shared" si="498"/>
        <v>46619</v>
      </c>
      <c r="B1387" s="83" t="str">
        <f t="shared" ca="1" si="480"/>
        <v>n.d</v>
      </c>
      <c r="C1387" s="14">
        <f t="shared" si="481"/>
        <v>1000</v>
      </c>
      <c r="D1387" s="58">
        <f t="shared" si="496"/>
        <v>46616</v>
      </c>
      <c r="E1387" s="56">
        <f ca="1">IF(D1387&lt;$B$1,VLOOKUP(D1387,[1]DI!$A$4:$B$15000,2,FALSE),0)</f>
        <v>0</v>
      </c>
      <c r="F1387" s="14">
        <f t="shared" ca="1" si="482"/>
        <v>1</v>
      </c>
      <c r="G1387" s="85">
        <f t="shared" ca="1" si="483"/>
        <v>1.4560015972313201</v>
      </c>
      <c r="H1387" s="85">
        <f t="shared" ca="1" si="484"/>
        <v>1.4560015972313201</v>
      </c>
      <c r="I1387" s="14">
        <f t="shared" ca="1" si="485"/>
        <v>1</v>
      </c>
      <c r="J1387" s="13">
        <f t="shared" si="497"/>
        <v>2.75E-2</v>
      </c>
      <c r="K1387" s="29">
        <f t="shared" si="486"/>
        <v>46591</v>
      </c>
      <c r="L1387" s="2">
        <f t="shared" si="487"/>
        <v>20</v>
      </c>
      <c r="M1387" s="17">
        <f t="shared" si="488"/>
        <v>20</v>
      </c>
      <c r="N1387" s="12">
        <f t="shared" si="489"/>
        <v>1.002155388</v>
      </c>
      <c r="O1387" s="12">
        <f t="shared" ca="1" si="490"/>
        <v>1.002155388</v>
      </c>
      <c r="P1387" s="17">
        <f t="shared" si="491"/>
        <v>0</v>
      </c>
      <c r="Q1387" s="14">
        <f t="shared" ca="1" si="492"/>
        <v>2.1553879999999999</v>
      </c>
      <c r="R1387" s="20">
        <f t="shared" si="495"/>
        <v>0</v>
      </c>
      <c r="S1387" s="14">
        <f t="shared" si="499"/>
        <v>0</v>
      </c>
      <c r="T1387" s="4" t="str">
        <f t="shared" si="493"/>
        <v>J=</v>
      </c>
      <c r="U1387" s="29">
        <f t="shared" si="494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2">
        <f t="shared" si="498"/>
        <v>46622</v>
      </c>
      <c r="B1388" s="83" t="str">
        <f t="shared" ca="1" si="480"/>
        <v>n.d</v>
      </c>
      <c r="C1388" s="14">
        <f t="shared" si="481"/>
        <v>1000</v>
      </c>
      <c r="D1388" s="58">
        <f t="shared" si="496"/>
        <v>46617</v>
      </c>
      <c r="E1388" s="56">
        <f ca="1">IF(D1388&lt;$B$1,VLOOKUP(D1388,[1]DI!$A$4:$B$15000,2,FALSE),0)</f>
        <v>0</v>
      </c>
      <c r="F1388" s="14">
        <f t="shared" ca="1" si="482"/>
        <v>1</v>
      </c>
      <c r="G1388" s="85">
        <f t="shared" ca="1" si="483"/>
        <v>1.4560015972313201</v>
      </c>
      <c r="H1388" s="85">
        <f t="shared" ca="1" si="484"/>
        <v>1.4560015972313201</v>
      </c>
      <c r="I1388" s="14">
        <f t="shared" ca="1" si="485"/>
        <v>1</v>
      </c>
      <c r="J1388" s="13">
        <f t="shared" si="497"/>
        <v>2.75E-2</v>
      </c>
      <c r="K1388" s="29">
        <f t="shared" si="486"/>
        <v>46591</v>
      </c>
      <c r="L1388" s="2">
        <f t="shared" si="487"/>
        <v>21</v>
      </c>
      <c r="M1388" s="17">
        <f t="shared" si="488"/>
        <v>21</v>
      </c>
      <c r="N1388" s="12">
        <f t="shared" si="489"/>
        <v>1.00226328</v>
      </c>
      <c r="O1388" s="12">
        <f t="shared" ca="1" si="490"/>
        <v>1.00226328</v>
      </c>
      <c r="P1388" s="17">
        <f t="shared" si="491"/>
        <v>66</v>
      </c>
      <c r="Q1388" s="14">
        <f t="shared" ca="1" si="492"/>
        <v>2.26327999</v>
      </c>
      <c r="R1388" s="20">
        <f t="shared" si="495"/>
        <v>0</v>
      </c>
      <c r="S1388" s="14">
        <f t="shared" si="499"/>
        <v>0</v>
      </c>
      <c r="T1388" s="4" t="str">
        <f t="shared" si="493"/>
        <v>J=</v>
      </c>
      <c r="U1388" s="29">
        <f t="shared" si="494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2">
        <f t="shared" si="498"/>
        <v>46623</v>
      </c>
      <c r="B1389" s="83" t="str">
        <f t="shared" ca="1" si="480"/>
        <v>n.d</v>
      </c>
      <c r="C1389" s="14">
        <f t="shared" si="481"/>
        <v>1000</v>
      </c>
      <c r="D1389" s="58">
        <f t="shared" si="496"/>
        <v>46618</v>
      </c>
      <c r="E1389" s="56">
        <f ca="1">IF(D1389&lt;$B$1,VLOOKUP(D1389,[1]DI!$A$4:$B$15000,2,FALSE),0)</f>
        <v>0</v>
      </c>
      <c r="F1389" s="14">
        <f t="shared" ca="1" si="482"/>
        <v>1</v>
      </c>
      <c r="G1389" s="85">
        <f t="shared" ca="1" si="483"/>
        <v>1.4560015972313201</v>
      </c>
      <c r="H1389" s="85">
        <f t="shared" ca="1" si="484"/>
        <v>1.4560015972313201</v>
      </c>
      <c r="I1389" s="14">
        <f t="shared" ca="1" si="485"/>
        <v>1</v>
      </c>
      <c r="J1389" s="13">
        <f t="shared" si="497"/>
        <v>2.75E-2</v>
      </c>
      <c r="K1389" s="29">
        <f t="shared" si="486"/>
        <v>46622</v>
      </c>
      <c r="L1389" s="2">
        <f t="shared" si="487"/>
        <v>1</v>
      </c>
      <c r="M1389" s="17">
        <f t="shared" si="488"/>
        <v>1</v>
      </c>
      <c r="N1389" s="12">
        <f t="shared" si="489"/>
        <v>1.000107659</v>
      </c>
      <c r="O1389" s="12">
        <f t="shared" ca="1" si="490"/>
        <v>1.000107659</v>
      </c>
      <c r="P1389" s="17">
        <f t="shared" si="491"/>
        <v>0</v>
      </c>
      <c r="Q1389" s="14">
        <f t="shared" ca="1" si="492"/>
        <v>0.10765899</v>
      </c>
      <c r="R1389" s="20">
        <f t="shared" si="495"/>
        <v>0</v>
      </c>
      <c r="S1389" s="14">
        <f t="shared" si="499"/>
        <v>0</v>
      </c>
      <c r="T1389" s="4" t="str">
        <f t="shared" si="493"/>
        <v>J=</v>
      </c>
      <c r="U1389" s="29">
        <f t="shared" si="494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2">
        <f t="shared" si="498"/>
        <v>46624</v>
      </c>
      <c r="B1390" s="83" t="str">
        <f t="shared" ca="1" si="480"/>
        <v>n.d</v>
      </c>
      <c r="C1390" s="14">
        <f t="shared" si="481"/>
        <v>1000</v>
      </c>
      <c r="D1390" s="58">
        <f t="shared" si="496"/>
        <v>46619</v>
      </c>
      <c r="E1390" s="56">
        <f ca="1">IF(D1390&lt;$B$1,VLOOKUP(D1390,[1]DI!$A$4:$B$15000,2,FALSE),0)</f>
        <v>0</v>
      </c>
      <c r="F1390" s="14">
        <f t="shared" ca="1" si="482"/>
        <v>1</v>
      </c>
      <c r="G1390" s="85">
        <f t="shared" ca="1" si="483"/>
        <v>1.4560015972313201</v>
      </c>
      <c r="H1390" s="85">
        <f t="shared" ca="1" si="484"/>
        <v>1.4560015972313201</v>
      </c>
      <c r="I1390" s="14">
        <f t="shared" ca="1" si="485"/>
        <v>1</v>
      </c>
      <c r="J1390" s="13">
        <f t="shared" si="497"/>
        <v>2.75E-2</v>
      </c>
      <c r="K1390" s="29">
        <f t="shared" si="486"/>
        <v>46622</v>
      </c>
      <c r="L1390" s="2">
        <f t="shared" si="487"/>
        <v>2</v>
      </c>
      <c r="M1390" s="17">
        <f t="shared" si="488"/>
        <v>2</v>
      </c>
      <c r="N1390" s="12">
        <f t="shared" si="489"/>
        <v>1.0002153300000001</v>
      </c>
      <c r="O1390" s="12">
        <f t="shared" ca="1" si="490"/>
        <v>1.0002153300000001</v>
      </c>
      <c r="P1390" s="17">
        <f t="shared" si="491"/>
        <v>0</v>
      </c>
      <c r="Q1390" s="14">
        <f t="shared" ca="1" si="492"/>
        <v>0.21532999999999999</v>
      </c>
      <c r="R1390" s="20">
        <f t="shared" si="495"/>
        <v>0</v>
      </c>
      <c r="S1390" s="14">
        <f t="shared" si="499"/>
        <v>0</v>
      </c>
      <c r="T1390" s="4" t="str">
        <f t="shared" si="493"/>
        <v>J=</v>
      </c>
      <c r="U1390" s="29">
        <f t="shared" si="494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2">
        <f t="shared" si="498"/>
        <v>46625</v>
      </c>
      <c r="B1391" s="83" t="str">
        <f t="shared" ca="1" si="480"/>
        <v>n.d</v>
      </c>
      <c r="C1391" s="14">
        <f t="shared" si="481"/>
        <v>1000</v>
      </c>
      <c r="D1391" s="58">
        <f t="shared" si="496"/>
        <v>46622</v>
      </c>
      <c r="E1391" s="56">
        <f ca="1">IF(D1391&lt;$B$1,VLOOKUP(D1391,[1]DI!$A$4:$B$15000,2,FALSE),0)</f>
        <v>0</v>
      </c>
      <c r="F1391" s="14">
        <f t="shared" ca="1" si="482"/>
        <v>1</v>
      </c>
      <c r="G1391" s="85">
        <f t="shared" ca="1" si="483"/>
        <v>1.4560015972313201</v>
      </c>
      <c r="H1391" s="85">
        <f t="shared" ca="1" si="484"/>
        <v>1.4560015972313201</v>
      </c>
      <c r="I1391" s="14">
        <f t="shared" ca="1" si="485"/>
        <v>1</v>
      </c>
      <c r="J1391" s="13">
        <f t="shared" si="497"/>
        <v>2.75E-2</v>
      </c>
      <c r="K1391" s="29">
        <f t="shared" si="486"/>
        <v>46622</v>
      </c>
      <c r="L1391" s="2">
        <f t="shared" si="487"/>
        <v>3</v>
      </c>
      <c r="M1391" s="17">
        <f t="shared" si="488"/>
        <v>3</v>
      </c>
      <c r="N1391" s="12">
        <f t="shared" si="489"/>
        <v>1.000323012</v>
      </c>
      <c r="O1391" s="12">
        <f t="shared" ca="1" si="490"/>
        <v>1.000323012</v>
      </c>
      <c r="P1391" s="17">
        <f t="shared" si="491"/>
        <v>0</v>
      </c>
      <c r="Q1391" s="14">
        <f t="shared" ca="1" si="492"/>
        <v>0.32301199000000003</v>
      </c>
      <c r="R1391" s="20">
        <f t="shared" si="495"/>
        <v>0</v>
      </c>
      <c r="S1391" s="14">
        <f t="shared" si="499"/>
        <v>0</v>
      </c>
      <c r="T1391" s="4" t="str">
        <f t="shared" si="493"/>
        <v>J=</v>
      </c>
      <c r="U1391" s="29">
        <f t="shared" si="494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2">
        <f t="shared" si="498"/>
        <v>46626</v>
      </c>
      <c r="B1392" s="83" t="str">
        <f t="shared" ca="1" si="480"/>
        <v>n.d</v>
      </c>
      <c r="C1392" s="14">
        <f t="shared" si="481"/>
        <v>1000</v>
      </c>
      <c r="D1392" s="58">
        <f t="shared" si="496"/>
        <v>46623</v>
      </c>
      <c r="E1392" s="56">
        <f ca="1">IF(D1392&lt;$B$1,VLOOKUP(D1392,[1]DI!$A$4:$B$15000,2,FALSE),0)</f>
        <v>0</v>
      </c>
      <c r="F1392" s="14">
        <f t="shared" ca="1" si="482"/>
        <v>1</v>
      </c>
      <c r="G1392" s="85">
        <f t="shared" ca="1" si="483"/>
        <v>1.4560015972313201</v>
      </c>
      <c r="H1392" s="85">
        <f t="shared" ca="1" si="484"/>
        <v>1.4560015972313201</v>
      </c>
      <c r="I1392" s="14">
        <f t="shared" ca="1" si="485"/>
        <v>1</v>
      </c>
      <c r="J1392" s="13">
        <f t="shared" si="497"/>
        <v>2.75E-2</v>
      </c>
      <c r="K1392" s="29">
        <f t="shared" si="486"/>
        <v>46622</v>
      </c>
      <c r="L1392" s="2">
        <f t="shared" si="487"/>
        <v>4</v>
      </c>
      <c r="M1392" s="17">
        <f t="shared" si="488"/>
        <v>4</v>
      </c>
      <c r="N1392" s="12">
        <f t="shared" si="489"/>
        <v>1.0004307059999999</v>
      </c>
      <c r="O1392" s="12">
        <f t="shared" ca="1" si="490"/>
        <v>1.0004307059999999</v>
      </c>
      <c r="P1392" s="17">
        <f t="shared" si="491"/>
        <v>0</v>
      </c>
      <c r="Q1392" s="14">
        <f t="shared" ca="1" si="492"/>
        <v>0.43070598999999998</v>
      </c>
      <c r="R1392" s="20">
        <f t="shared" si="495"/>
        <v>0</v>
      </c>
      <c r="S1392" s="14">
        <f t="shared" si="499"/>
        <v>0</v>
      </c>
      <c r="T1392" s="4" t="str">
        <f t="shared" si="493"/>
        <v>J=</v>
      </c>
      <c r="U1392" s="29">
        <f t="shared" si="494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2">
        <f t="shared" si="498"/>
        <v>46629</v>
      </c>
      <c r="B1393" s="83" t="str">
        <f t="shared" ca="1" si="480"/>
        <v>n.d</v>
      </c>
      <c r="C1393" s="14">
        <f t="shared" si="481"/>
        <v>1000</v>
      </c>
      <c r="D1393" s="58">
        <f t="shared" si="496"/>
        <v>46624</v>
      </c>
      <c r="E1393" s="56">
        <f ca="1">IF(D1393&lt;$B$1,VLOOKUP(D1393,[1]DI!$A$4:$B$15000,2,FALSE),0)</f>
        <v>0</v>
      </c>
      <c r="F1393" s="14">
        <f t="shared" ca="1" si="482"/>
        <v>1</v>
      </c>
      <c r="G1393" s="85">
        <f t="shared" ca="1" si="483"/>
        <v>1.4560015972313201</v>
      </c>
      <c r="H1393" s="85">
        <f t="shared" ca="1" si="484"/>
        <v>1.4560015972313201</v>
      </c>
      <c r="I1393" s="14">
        <f t="shared" ca="1" si="485"/>
        <v>1</v>
      </c>
      <c r="J1393" s="13">
        <f t="shared" si="497"/>
        <v>2.75E-2</v>
      </c>
      <c r="K1393" s="29">
        <f t="shared" si="486"/>
        <v>46622</v>
      </c>
      <c r="L1393" s="2">
        <f t="shared" si="487"/>
        <v>5</v>
      </c>
      <c r="M1393" s="17">
        <f t="shared" si="488"/>
        <v>5</v>
      </c>
      <c r="N1393" s="12">
        <f t="shared" si="489"/>
        <v>1.000538412</v>
      </c>
      <c r="O1393" s="12">
        <f t="shared" ca="1" si="490"/>
        <v>1.000538412</v>
      </c>
      <c r="P1393" s="17">
        <f t="shared" si="491"/>
        <v>0</v>
      </c>
      <c r="Q1393" s="14">
        <f t="shared" ca="1" si="492"/>
        <v>0.538412</v>
      </c>
      <c r="R1393" s="20">
        <f t="shared" si="495"/>
        <v>0</v>
      </c>
      <c r="S1393" s="14">
        <f t="shared" si="499"/>
        <v>0</v>
      </c>
      <c r="T1393" s="4" t="str">
        <f t="shared" si="493"/>
        <v>J=</v>
      </c>
      <c r="U1393" s="29">
        <f t="shared" si="494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2">
        <f t="shared" si="498"/>
        <v>46630</v>
      </c>
      <c r="B1394" s="83" t="str">
        <f t="shared" ca="1" si="480"/>
        <v>n.d</v>
      </c>
      <c r="C1394" s="14">
        <f t="shared" si="481"/>
        <v>1000</v>
      </c>
      <c r="D1394" s="58">
        <f t="shared" si="496"/>
        <v>46625</v>
      </c>
      <c r="E1394" s="56">
        <f ca="1">IF(D1394&lt;$B$1,VLOOKUP(D1394,[1]DI!$A$4:$B$15000,2,FALSE),0)</f>
        <v>0</v>
      </c>
      <c r="F1394" s="14">
        <f t="shared" ca="1" si="482"/>
        <v>1</v>
      </c>
      <c r="G1394" s="85">
        <f t="shared" ca="1" si="483"/>
        <v>1.4560015972313201</v>
      </c>
      <c r="H1394" s="85">
        <f t="shared" ca="1" si="484"/>
        <v>1.4560015972313201</v>
      </c>
      <c r="I1394" s="14">
        <f t="shared" ca="1" si="485"/>
        <v>1</v>
      </c>
      <c r="J1394" s="13">
        <f t="shared" si="497"/>
        <v>2.75E-2</v>
      </c>
      <c r="K1394" s="29">
        <f t="shared" si="486"/>
        <v>46622</v>
      </c>
      <c r="L1394" s="2">
        <f t="shared" si="487"/>
        <v>6</v>
      </c>
      <c r="M1394" s="17">
        <f t="shared" si="488"/>
        <v>6</v>
      </c>
      <c r="N1394" s="12">
        <f t="shared" si="489"/>
        <v>1.0006461289999999</v>
      </c>
      <c r="O1394" s="12">
        <f t="shared" ca="1" si="490"/>
        <v>1.0006461289999999</v>
      </c>
      <c r="P1394" s="17">
        <f t="shared" si="491"/>
        <v>0</v>
      </c>
      <c r="Q1394" s="14">
        <f t="shared" ca="1" si="492"/>
        <v>0.64612899000000001</v>
      </c>
      <c r="R1394" s="20">
        <f t="shared" si="495"/>
        <v>0</v>
      </c>
      <c r="S1394" s="14">
        <f t="shared" si="499"/>
        <v>0</v>
      </c>
      <c r="T1394" s="4" t="str">
        <f t="shared" si="493"/>
        <v>J=</v>
      </c>
      <c r="U1394" s="29">
        <f t="shared" si="494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2">
        <f t="shared" si="498"/>
        <v>46631</v>
      </c>
      <c r="B1395" s="83" t="str">
        <f t="shared" ca="1" si="480"/>
        <v>n.d</v>
      </c>
      <c r="C1395" s="14">
        <f t="shared" si="481"/>
        <v>1000</v>
      </c>
      <c r="D1395" s="58">
        <f t="shared" si="496"/>
        <v>46626</v>
      </c>
      <c r="E1395" s="56">
        <f ca="1">IF(D1395&lt;$B$1,VLOOKUP(D1395,[1]DI!$A$4:$B$15000,2,FALSE),0)</f>
        <v>0</v>
      </c>
      <c r="F1395" s="14">
        <f t="shared" ca="1" si="482"/>
        <v>1</v>
      </c>
      <c r="G1395" s="85">
        <f t="shared" ca="1" si="483"/>
        <v>1.4560015972313201</v>
      </c>
      <c r="H1395" s="85">
        <f t="shared" ca="1" si="484"/>
        <v>1.4560015972313201</v>
      </c>
      <c r="I1395" s="14">
        <f t="shared" ca="1" si="485"/>
        <v>1</v>
      </c>
      <c r="J1395" s="13">
        <f t="shared" si="497"/>
        <v>2.75E-2</v>
      </c>
      <c r="K1395" s="29">
        <f t="shared" si="486"/>
        <v>46622</v>
      </c>
      <c r="L1395" s="2">
        <f t="shared" si="487"/>
        <v>7</v>
      </c>
      <c r="M1395" s="17">
        <f t="shared" si="488"/>
        <v>7</v>
      </c>
      <c r="N1395" s="12">
        <f t="shared" si="489"/>
        <v>1.0007538579999999</v>
      </c>
      <c r="O1395" s="12">
        <f t="shared" ca="1" si="490"/>
        <v>1.0007538579999999</v>
      </c>
      <c r="P1395" s="17">
        <f t="shared" si="491"/>
        <v>0</v>
      </c>
      <c r="Q1395" s="14">
        <f t="shared" ca="1" si="492"/>
        <v>0.75385798999999998</v>
      </c>
      <c r="R1395" s="20">
        <f t="shared" si="495"/>
        <v>0</v>
      </c>
      <c r="S1395" s="14">
        <f t="shared" si="499"/>
        <v>0</v>
      </c>
      <c r="T1395" s="4" t="str">
        <f t="shared" si="493"/>
        <v>J=</v>
      </c>
      <c r="U1395" s="29">
        <f t="shared" si="494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2">
        <f t="shared" si="498"/>
        <v>46632</v>
      </c>
      <c r="B1396" s="83" t="str">
        <f t="shared" ca="1" si="480"/>
        <v>n.d</v>
      </c>
      <c r="C1396" s="14">
        <f t="shared" si="481"/>
        <v>1000</v>
      </c>
      <c r="D1396" s="58">
        <f t="shared" si="496"/>
        <v>46629</v>
      </c>
      <c r="E1396" s="56">
        <f ca="1">IF(D1396&lt;$B$1,VLOOKUP(D1396,[1]DI!$A$4:$B$15000,2,FALSE),0)</f>
        <v>0</v>
      </c>
      <c r="F1396" s="14">
        <f t="shared" ca="1" si="482"/>
        <v>1</v>
      </c>
      <c r="G1396" s="85">
        <f t="shared" ca="1" si="483"/>
        <v>1.4560015972313201</v>
      </c>
      <c r="H1396" s="85">
        <f t="shared" ca="1" si="484"/>
        <v>1.4560015972313201</v>
      </c>
      <c r="I1396" s="14">
        <f t="shared" ca="1" si="485"/>
        <v>1</v>
      </c>
      <c r="J1396" s="13">
        <f t="shared" si="497"/>
        <v>2.75E-2</v>
      </c>
      <c r="K1396" s="29">
        <f t="shared" si="486"/>
        <v>46622</v>
      </c>
      <c r="L1396" s="2">
        <f t="shared" si="487"/>
        <v>8</v>
      </c>
      <c r="M1396" s="17">
        <f t="shared" si="488"/>
        <v>8</v>
      </c>
      <c r="N1396" s="12">
        <f t="shared" si="489"/>
        <v>1.000861598</v>
      </c>
      <c r="O1396" s="12">
        <f t="shared" ca="1" si="490"/>
        <v>1.000861598</v>
      </c>
      <c r="P1396" s="17">
        <f t="shared" si="491"/>
        <v>0</v>
      </c>
      <c r="Q1396" s="14">
        <f t="shared" ca="1" si="492"/>
        <v>0.86159799000000004</v>
      </c>
      <c r="R1396" s="20">
        <f t="shared" si="495"/>
        <v>0</v>
      </c>
      <c r="S1396" s="14">
        <f t="shared" si="499"/>
        <v>0</v>
      </c>
      <c r="T1396" s="4" t="str">
        <f t="shared" si="493"/>
        <v>J=</v>
      </c>
      <c r="U1396" s="29">
        <f t="shared" si="494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2">
        <f t="shared" si="498"/>
        <v>46633</v>
      </c>
      <c r="B1397" s="83" t="str">
        <f t="shared" ca="1" si="480"/>
        <v>n.d</v>
      </c>
      <c r="C1397" s="14">
        <f t="shared" si="481"/>
        <v>1000</v>
      </c>
      <c r="D1397" s="58">
        <f t="shared" si="496"/>
        <v>46630</v>
      </c>
      <c r="E1397" s="56">
        <f ca="1">IF(D1397&lt;$B$1,VLOOKUP(D1397,[1]DI!$A$4:$B$15000,2,FALSE),0)</f>
        <v>0</v>
      </c>
      <c r="F1397" s="14">
        <f t="shared" ca="1" si="482"/>
        <v>1</v>
      </c>
      <c r="G1397" s="85">
        <f t="shared" ca="1" si="483"/>
        <v>1.4560015972313201</v>
      </c>
      <c r="H1397" s="85">
        <f t="shared" ca="1" si="484"/>
        <v>1.4560015972313201</v>
      </c>
      <c r="I1397" s="14">
        <f t="shared" ca="1" si="485"/>
        <v>1</v>
      </c>
      <c r="J1397" s="13">
        <f t="shared" si="497"/>
        <v>2.75E-2</v>
      </c>
      <c r="K1397" s="29">
        <f t="shared" si="486"/>
        <v>46622</v>
      </c>
      <c r="L1397" s="2">
        <f t="shared" si="487"/>
        <v>9</v>
      </c>
      <c r="M1397" s="17">
        <f t="shared" si="488"/>
        <v>9</v>
      </c>
      <c r="N1397" s="12">
        <f t="shared" si="489"/>
        <v>1.0009693500000001</v>
      </c>
      <c r="O1397" s="12">
        <f t="shared" ca="1" si="490"/>
        <v>1.0009693500000001</v>
      </c>
      <c r="P1397" s="17">
        <f t="shared" si="491"/>
        <v>0</v>
      </c>
      <c r="Q1397" s="14">
        <f t="shared" ca="1" si="492"/>
        <v>0.96935000000000004</v>
      </c>
      <c r="R1397" s="20">
        <f t="shared" si="495"/>
        <v>0</v>
      </c>
      <c r="S1397" s="14">
        <f t="shared" si="499"/>
        <v>0</v>
      </c>
      <c r="T1397" s="4" t="str">
        <f t="shared" si="493"/>
        <v>J=</v>
      </c>
      <c r="U1397" s="29">
        <f t="shared" si="494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2">
        <f t="shared" si="498"/>
        <v>46636</v>
      </c>
      <c r="B1398" s="83" t="str">
        <f t="shared" ca="1" si="480"/>
        <v>n.d</v>
      </c>
      <c r="C1398" s="14">
        <f t="shared" si="481"/>
        <v>1000</v>
      </c>
      <c r="D1398" s="58">
        <f t="shared" si="496"/>
        <v>46631</v>
      </c>
      <c r="E1398" s="56">
        <f ca="1">IF(D1398&lt;$B$1,VLOOKUP(D1398,[1]DI!$A$4:$B$15000,2,FALSE),0)</f>
        <v>0</v>
      </c>
      <c r="F1398" s="14">
        <f t="shared" ca="1" si="482"/>
        <v>1</v>
      </c>
      <c r="G1398" s="85">
        <f t="shared" ca="1" si="483"/>
        <v>1.4560015972313201</v>
      </c>
      <c r="H1398" s="85">
        <f t="shared" ca="1" si="484"/>
        <v>1.4560015972313201</v>
      </c>
      <c r="I1398" s="14">
        <f t="shared" ca="1" si="485"/>
        <v>1</v>
      </c>
      <c r="J1398" s="13">
        <f t="shared" si="497"/>
        <v>2.75E-2</v>
      </c>
      <c r="K1398" s="29">
        <f t="shared" si="486"/>
        <v>46622</v>
      </c>
      <c r="L1398" s="2">
        <f t="shared" si="487"/>
        <v>10</v>
      </c>
      <c r="M1398" s="17">
        <f t="shared" si="488"/>
        <v>10</v>
      </c>
      <c r="N1398" s="12">
        <f t="shared" si="489"/>
        <v>1.0010771140000001</v>
      </c>
      <c r="O1398" s="12">
        <f t="shared" ca="1" si="490"/>
        <v>1.0010771140000001</v>
      </c>
      <c r="P1398" s="17">
        <f t="shared" si="491"/>
        <v>0</v>
      </c>
      <c r="Q1398" s="14">
        <f t="shared" ca="1" si="492"/>
        <v>1.0771139999999999</v>
      </c>
      <c r="R1398" s="20">
        <f t="shared" si="495"/>
        <v>0</v>
      </c>
      <c r="S1398" s="14">
        <f t="shared" si="499"/>
        <v>0</v>
      </c>
      <c r="T1398" s="4" t="str">
        <f t="shared" si="493"/>
        <v>J=</v>
      </c>
      <c r="U1398" s="29">
        <f t="shared" si="494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2">
        <f t="shared" si="498"/>
        <v>46638</v>
      </c>
      <c r="B1399" s="83" t="str">
        <f t="shared" ca="1" si="480"/>
        <v>n.d</v>
      </c>
      <c r="C1399" s="14">
        <f t="shared" si="481"/>
        <v>1000</v>
      </c>
      <c r="D1399" s="58">
        <f t="shared" si="496"/>
        <v>46632</v>
      </c>
      <c r="E1399" s="56">
        <f ca="1">IF(D1399&lt;$B$1,VLOOKUP(D1399,[1]DI!$A$4:$B$15000,2,FALSE),0)</f>
        <v>0</v>
      </c>
      <c r="F1399" s="14">
        <f t="shared" ca="1" si="482"/>
        <v>1</v>
      </c>
      <c r="G1399" s="85">
        <f t="shared" ca="1" si="483"/>
        <v>1.4560015972313201</v>
      </c>
      <c r="H1399" s="85">
        <f t="shared" ca="1" si="484"/>
        <v>1.4560015972313201</v>
      </c>
      <c r="I1399" s="14">
        <f t="shared" ca="1" si="485"/>
        <v>1</v>
      </c>
      <c r="J1399" s="13">
        <f t="shared" si="497"/>
        <v>2.75E-2</v>
      </c>
      <c r="K1399" s="29">
        <f t="shared" si="486"/>
        <v>46622</v>
      </c>
      <c r="L1399" s="2">
        <f t="shared" si="487"/>
        <v>11</v>
      </c>
      <c r="M1399" s="17">
        <f t="shared" si="488"/>
        <v>11</v>
      </c>
      <c r="N1399" s="12">
        <f t="shared" si="489"/>
        <v>1.0011848889999999</v>
      </c>
      <c r="O1399" s="12">
        <f t="shared" ca="1" si="490"/>
        <v>1.0011848889999999</v>
      </c>
      <c r="P1399" s="17">
        <f t="shared" si="491"/>
        <v>0</v>
      </c>
      <c r="Q1399" s="14">
        <f t="shared" ca="1" si="492"/>
        <v>1.1848889899999999</v>
      </c>
      <c r="R1399" s="20">
        <f t="shared" si="495"/>
        <v>0</v>
      </c>
      <c r="S1399" s="14">
        <f t="shared" si="499"/>
        <v>0</v>
      </c>
      <c r="T1399" s="4" t="str">
        <f t="shared" si="493"/>
        <v>J=</v>
      </c>
      <c r="U1399" s="29">
        <f t="shared" si="494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2">
        <f t="shared" si="498"/>
        <v>46639</v>
      </c>
      <c r="B1400" s="83" t="str">
        <f t="shared" ca="1" si="480"/>
        <v>n.d</v>
      </c>
      <c r="C1400" s="14">
        <f t="shared" si="481"/>
        <v>1000</v>
      </c>
      <c r="D1400" s="58">
        <f t="shared" si="496"/>
        <v>46633</v>
      </c>
      <c r="E1400" s="56">
        <f ca="1">IF(D1400&lt;$B$1,VLOOKUP(D1400,[1]DI!$A$4:$B$15000,2,FALSE),0)</f>
        <v>0</v>
      </c>
      <c r="F1400" s="14">
        <f t="shared" ca="1" si="482"/>
        <v>1</v>
      </c>
      <c r="G1400" s="85">
        <f t="shared" ca="1" si="483"/>
        <v>1.4560015972313201</v>
      </c>
      <c r="H1400" s="85">
        <f t="shared" ca="1" si="484"/>
        <v>1.4560015972313201</v>
      </c>
      <c r="I1400" s="14">
        <f t="shared" ca="1" si="485"/>
        <v>1</v>
      </c>
      <c r="J1400" s="13">
        <f t="shared" si="497"/>
        <v>2.75E-2</v>
      </c>
      <c r="K1400" s="29">
        <f t="shared" si="486"/>
        <v>46622</v>
      </c>
      <c r="L1400" s="2">
        <f t="shared" si="487"/>
        <v>12</v>
      </c>
      <c r="M1400" s="17">
        <f t="shared" si="488"/>
        <v>12</v>
      </c>
      <c r="N1400" s="12">
        <f t="shared" si="489"/>
        <v>1.001292676</v>
      </c>
      <c r="O1400" s="12">
        <f t="shared" ca="1" si="490"/>
        <v>1.001292676</v>
      </c>
      <c r="P1400" s="17">
        <f t="shared" si="491"/>
        <v>0</v>
      </c>
      <c r="Q1400" s="14">
        <f t="shared" ca="1" si="492"/>
        <v>1.2926759999999999</v>
      </c>
      <c r="R1400" s="20">
        <f t="shared" si="495"/>
        <v>0</v>
      </c>
      <c r="S1400" s="14">
        <f t="shared" si="499"/>
        <v>0</v>
      </c>
      <c r="T1400" s="4" t="str">
        <f t="shared" si="493"/>
        <v>J=</v>
      </c>
      <c r="U1400" s="29">
        <f t="shared" si="494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2">
        <f t="shared" si="498"/>
        <v>46640</v>
      </c>
      <c r="B1401" s="83" t="str">
        <f t="shared" ca="1" si="480"/>
        <v>n.d</v>
      </c>
      <c r="C1401" s="14">
        <f t="shared" si="481"/>
        <v>1000</v>
      </c>
      <c r="D1401" s="58">
        <f t="shared" si="496"/>
        <v>46636</v>
      </c>
      <c r="E1401" s="56">
        <f ca="1">IF(D1401&lt;$B$1,VLOOKUP(D1401,[1]DI!$A$4:$B$15000,2,FALSE),0)</f>
        <v>0</v>
      </c>
      <c r="F1401" s="14">
        <f t="shared" ca="1" si="482"/>
        <v>1</v>
      </c>
      <c r="G1401" s="85">
        <f t="shared" ca="1" si="483"/>
        <v>1.4560015972313201</v>
      </c>
      <c r="H1401" s="85">
        <f t="shared" ca="1" si="484"/>
        <v>1.4560015972313201</v>
      </c>
      <c r="I1401" s="14">
        <f t="shared" ca="1" si="485"/>
        <v>1</v>
      </c>
      <c r="J1401" s="13">
        <f t="shared" si="497"/>
        <v>2.75E-2</v>
      </c>
      <c r="K1401" s="29">
        <f t="shared" si="486"/>
        <v>46622</v>
      </c>
      <c r="L1401" s="2">
        <f t="shared" si="487"/>
        <v>13</v>
      </c>
      <c r="M1401" s="17">
        <f t="shared" si="488"/>
        <v>13</v>
      </c>
      <c r="N1401" s="12">
        <f t="shared" si="489"/>
        <v>1.001400474</v>
      </c>
      <c r="O1401" s="12">
        <f t="shared" ca="1" si="490"/>
        <v>1.001400474</v>
      </c>
      <c r="P1401" s="17">
        <f t="shared" si="491"/>
        <v>0</v>
      </c>
      <c r="Q1401" s="14">
        <f t="shared" ca="1" si="492"/>
        <v>1.4004739900000001</v>
      </c>
      <c r="R1401" s="20">
        <f t="shared" si="495"/>
        <v>0</v>
      </c>
      <c r="S1401" s="14">
        <f t="shared" si="499"/>
        <v>0</v>
      </c>
      <c r="T1401" s="4" t="str">
        <f t="shared" si="493"/>
        <v>J=</v>
      </c>
      <c r="U1401" s="29">
        <f t="shared" si="494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2">
        <f t="shared" si="498"/>
        <v>46643</v>
      </c>
      <c r="B1402" s="83" t="str">
        <f t="shared" ca="1" si="480"/>
        <v>n.d</v>
      </c>
      <c r="C1402" s="14">
        <f t="shared" si="481"/>
        <v>1000</v>
      </c>
      <c r="D1402" s="58">
        <f t="shared" si="496"/>
        <v>46638</v>
      </c>
      <c r="E1402" s="56">
        <f ca="1">IF(D1402&lt;$B$1,VLOOKUP(D1402,[1]DI!$A$4:$B$15000,2,FALSE),0)</f>
        <v>0</v>
      </c>
      <c r="F1402" s="14">
        <f t="shared" ca="1" si="482"/>
        <v>1</v>
      </c>
      <c r="G1402" s="85">
        <f t="shared" ca="1" si="483"/>
        <v>1.4560015972313201</v>
      </c>
      <c r="H1402" s="85">
        <f t="shared" ca="1" si="484"/>
        <v>1.4560015972313201</v>
      </c>
      <c r="I1402" s="14">
        <f t="shared" ca="1" si="485"/>
        <v>1</v>
      </c>
      <c r="J1402" s="13">
        <f t="shared" si="497"/>
        <v>2.75E-2</v>
      </c>
      <c r="K1402" s="29">
        <f t="shared" si="486"/>
        <v>46622</v>
      </c>
      <c r="L1402" s="2">
        <f t="shared" si="487"/>
        <v>14</v>
      </c>
      <c r="M1402" s="17">
        <f t="shared" si="488"/>
        <v>14</v>
      </c>
      <c r="N1402" s="12">
        <f t="shared" si="489"/>
        <v>1.0015082850000001</v>
      </c>
      <c r="O1402" s="12">
        <f t="shared" ca="1" si="490"/>
        <v>1.0015082850000001</v>
      </c>
      <c r="P1402" s="17">
        <f t="shared" si="491"/>
        <v>0</v>
      </c>
      <c r="Q1402" s="14">
        <f t="shared" ca="1" si="492"/>
        <v>1.5082850000000001</v>
      </c>
      <c r="R1402" s="20">
        <f t="shared" si="495"/>
        <v>0</v>
      </c>
      <c r="S1402" s="14">
        <f t="shared" si="499"/>
        <v>0</v>
      </c>
      <c r="T1402" s="4" t="str">
        <f t="shared" si="493"/>
        <v>J=</v>
      </c>
      <c r="U1402" s="29">
        <f t="shared" si="494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2">
        <f t="shared" si="498"/>
        <v>46644</v>
      </c>
      <c r="B1403" s="83" t="str">
        <f t="shared" ca="1" si="480"/>
        <v>n.d</v>
      </c>
      <c r="C1403" s="14">
        <f t="shared" si="481"/>
        <v>1000</v>
      </c>
      <c r="D1403" s="58">
        <f t="shared" si="496"/>
        <v>46639</v>
      </c>
      <c r="E1403" s="56">
        <f ca="1">IF(D1403&lt;$B$1,VLOOKUP(D1403,[1]DI!$A$4:$B$15000,2,FALSE),0)</f>
        <v>0</v>
      </c>
      <c r="F1403" s="14">
        <f t="shared" ca="1" si="482"/>
        <v>1</v>
      </c>
      <c r="G1403" s="85">
        <f t="shared" ca="1" si="483"/>
        <v>1.4560015972313201</v>
      </c>
      <c r="H1403" s="85">
        <f t="shared" ca="1" si="484"/>
        <v>1.4560015972313201</v>
      </c>
      <c r="I1403" s="14">
        <f t="shared" ca="1" si="485"/>
        <v>1</v>
      </c>
      <c r="J1403" s="13">
        <f t="shared" si="497"/>
        <v>2.75E-2</v>
      </c>
      <c r="K1403" s="29">
        <f t="shared" si="486"/>
        <v>46622</v>
      </c>
      <c r="L1403" s="2">
        <f t="shared" si="487"/>
        <v>15</v>
      </c>
      <c r="M1403" s="17">
        <f t="shared" si="488"/>
        <v>15</v>
      </c>
      <c r="N1403" s="12">
        <f t="shared" si="489"/>
        <v>1.001616106</v>
      </c>
      <c r="O1403" s="12">
        <f t="shared" ca="1" si="490"/>
        <v>1.001616106</v>
      </c>
      <c r="P1403" s="17">
        <f t="shared" si="491"/>
        <v>0</v>
      </c>
      <c r="Q1403" s="14">
        <f t="shared" ca="1" si="492"/>
        <v>1.6161059900000001</v>
      </c>
      <c r="R1403" s="20">
        <f t="shared" si="495"/>
        <v>0</v>
      </c>
      <c r="S1403" s="14">
        <f t="shared" si="499"/>
        <v>0</v>
      </c>
      <c r="T1403" s="4" t="str">
        <f t="shared" si="493"/>
        <v>J=</v>
      </c>
      <c r="U1403" s="29">
        <f t="shared" si="494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2">
        <f t="shared" si="498"/>
        <v>46645</v>
      </c>
      <c r="B1404" s="83" t="str">
        <f t="shared" ca="1" si="480"/>
        <v>n.d</v>
      </c>
      <c r="C1404" s="14">
        <f t="shared" si="481"/>
        <v>1000</v>
      </c>
      <c r="D1404" s="58">
        <f t="shared" si="496"/>
        <v>46640</v>
      </c>
      <c r="E1404" s="56">
        <f ca="1">IF(D1404&lt;$B$1,VLOOKUP(D1404,[1]DI!$A$4:$B$15000,2,FALSE),0)</f>
        <v>0</v>
      </c>
      <c r="F1404" s="14">
        <f t="shared" ca="1" si="482"/>
        <v>1</v>
      </c>
      <c r="G1404" s="85">
        <f t="shared" ca="1" si="483"/>
        <v>1.4560015972313201</v>
      </c>
      <c r="H1404" s="85">
        <f t="shared" ca="1" si="484"/>
        <v>1.4560015972313201</v>
      </c>
      <c r="I1404" s="14">
        <f t="shared" ca="1" si="485"/>
        <v>1</v>
      </c>
      <c r="J1404" s="13">
        <f t="shared" si="497"/>
        <v>2.75E-2</v>
      </c>
      <c r="K1404" s="29">
        <f t="shared" si="486"/>
        <v>46622</v>
      </c>
      <c r="L1404" s="2">
        <f t="shared" si="487"/>
        <v>16</v>
      </c>
      <c r="M1404" s="17">
        <f t="shared" si="488"/>
        <v>16</v>
      </c>
      <c r="N1404" s="12">
        <f t="shared" si="489"/>
        <v>1.0017239389999999</v>
      </c>
      <c r="O1404" s="12">
        <f t="shared" ca="1" si="490"/>
        <v>1.0017239389999999</v>
      </c>
      <c r="P1404" s="17">
        <f t="shared" si="491"/>
        <v>0</v>
      </c>
      <c r="Q1404" s="14">
        <f t="shared" ca="1" si="492"/>
        <v>1.7239389899999999</v>
      </c>
      <c r="R1404" s="20">
        <f t="shared" si="495"/>
        <v>0</v>
      </c>
      <c r="S1404" s="14">
        <f t="shared" si="499"/>
        <v>0</v>
      </c>
      <c r="T1404" s="4" t="str">
        <f t="shared" si="493"/>
        <v>J=</v>
      </c>
      <c r="U1404" s="29">
        <f t="shared" si="494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2">
        <f t="shared" si="498"/>
        <v>46646</v>
      </c>
      <c r="B1405" s="83" t="str">
        <f t="shared" ca="1" si="480"/>
        <v>n.d</v>
      </c>
      <c r="C1405" s="14">
        <f t="shared" si="481"/>
        <v>1000</v>
      </c>
      <c r="D1405" s="58">
        <f t="shared" si="496"/>
        <v>46643</v>
      </c>
      <c r="E1405" s="56">
        <f ca="1">IF(D1405&lt;$B$1,VLOOKUP(D1405,[1]DI!$A$4:$B$15000,2,FALSE),0)</f>
        <v>0</v>
      </c>
      <c r="F1405" s="14">
        <f t="shared" ca="1" si="482"/>
        <v>1</v>
      </c>
      <c r="G1405" s="85">
        <f t="shared" ca="1" si="483"/>
        <v>1.4560015972313201</v>
      </c>
      <c r="H1405" s="85">
        <f t="shared" ca="1" si="484"/>
        <v>1.4560015972313201</v>
      </c>
      <c r="I1405" s="14">
        <f t="shared" ca="1" si="485"/>
        <v>1</v>
      </c>
      <c r="J1405" s="13">
        <f t="shared" si="497"/>
        <v>2.75E-2</v>
      </c>
      <c r="K1405" s="29">
        <f t="shared" si="486"/>
        <v>46622</v>
      </c>
      <c r="L1405" s="2">
        <f t="shared" si="487"/>
        <v>17</v>
      </c>
      <c r="M1405" s="17">
        <f t="shared" si="488"/>
        <v>17</v>
      </c>
      <c r="N1405" s="12">
        <f t="shared" si="489"/>
        <v>1.0018317839999999</v>
      </c>
      <c r="O1405" s="12">
        <f t="shared" ca="1" si="490"/>
        <v>1.0018317839999999</v>
      </c>
      <c r="P1405" s="17">
        <f t="shared" si="491"/>
        <v>0</v>
      </c>
      <c r="Q1405" s="14">
        <f t="shared" ca="1" si="492"/>
        <v>1.8317839899999999</v>
      </c>
      <c r="R1405" s="20">
        <f t="shared" si="495"/>
        <v>0</v>
      </c>
      <c r="S1405" s="14">
        <f t="shared" si="499"/>
        <v>0</v>
      </c>
      <c r="T1405" s="4" t="str">
        <f t="shared" si="493"/>
        <v>J=</v>
      </c>
      <c r="U1405" s="29">
        <f t="shared" si="494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2">
        <f t="shared" si="498"/>
        <v>46647</v>
      </c>
      <c r="B1406" s="83" t="str">
        <f t="shared" ref="B1406:B1469" ca="1" si="500">IF(A1406&lt;=TODAY(),C1406+Q1406,IF(AND(A1406&gt;TODAY(),A1406&lt;=$B$1),IF(VLOOKUP(TODAY(),$A$10:$E$5000,4,FALSE)=0,"n.d",C1406+Q1406),"n.d"))</f>
        <v>n.d</v>
      </c>
      <c r="C1406" s="14">
        <f t="shared" ref="C1406:C1469" si="501">(C1405-S1405)</f>
        <v>1000</v>
      </c>
      <c r="D1406" s="58">
        <f t="shared" si="496"/>
        <v>46644</v>
      </c>
      <c r="E1406" s="56">
        <f ca="1">IF(D1406&lt;$B$1,VLOOKUP(D1406,[1]DI!$A$4:$B$15000,2,FALSE),0)</f>
        <v>0</v>
      </c>
      <c r="F1406" s="14">
        <f t="shared" ref="F1406:F1469" ca="1" si="502">ROUND(1+ROUND(((1+E1406)^(1/252))-1,8),16)</f>
        <v>1</v>
      </c>
      <c r="G1406" s="85">
        <f t="shared" ref="G1406:G1469" ca="1" si="503">ROUND(F1405*G1405,16)</f>
        <v>1.4560015972313201</v>
      </c>
      <c r="H1406" s="85">
        <f t="shared" ref="H1406:H1469" ca="1" si="504">IF(P1405&gt;0,G1405,H1405)</f>
        <v>1.4560015972313201</v>
      </c>
      <c r="I1406" s="14">
        <f t="shared" ref="I1406:I1469" ca="1" si="505">ROUND(G1406/H1406,8)</f>
        <v>1</v>
      </c>
      <c r="J1406" s="13">
        <f t="shared" si="497"/>
        <v>2.75E-2</v>
      </c>
      <c r="K1406" s="29">
        <f t="shared" ref="K1406:K1469" si="506">IF(P1405&gt;0,VLOOKUP(P1405,X$12:AH$150,2),K1405)</f>
        <v>46622</v>
      </c>
      <c r="L1406" s="2">
        <f t="shared" ref="L1406:L1469" si="507">IF(A1406&gt;K1406,IF(NETWORKDAYS(K1406,A1406,$X$160:$X$544)-1=0,1,NETWORKDAYS(K1406,A1406,$X$160:$X$544)-1),0)</f>
        <v>18</v>
      </c>
      <c r="M1406" s="17">
        <f t="shared" ref="M1406:M1469" si="508">IF(AND(L1406=1,L1405=1),1,IF(L1406&gt;0,IF(L1406=L1405,L1406+1,L1406),0))</f>
        <v>18</v>
      </c>
      <c r="N1406" s="12">
        <f t="shared" ref="N1406:N1469" si="509">ROUND((J1406+1)^(M1406/252),9)</f>
        <v>1.0019396410000001</v>
      </c>
      <c r="O1406" s="12">
        <f t="shared" ref="O1406:O1469" ca="1" si="510">ROUND(I1406*N1406,9)</f>
        <v>1.0019396410000001</v>
      </c>
      <c r="P1406" s="17">
        <f t="shared" ref="P1406:P1469" si="511">IF(VLOOKUP(A1406,Y$12:AF$150,8)=VLOOKUP(A1405,Y$12:AF$150,8),0,VLOOKUP(A1406,Y$12:AF$150,8))</f>
        <v>0</v>
      </c>
      <c r="Q1406" s="14">
        <f t="shared" ref="Q1406:Q1469" ca="1" si="512">TRUNC(((O1406-1)*C1406),8)</f>
        <v>1.9396409999999999</v>
      </c>
      <c r="R1406" s="20">
        <f t="shared" si="495"/>
        <v>0</v>
      </c>
      <c r="S1406" s="14">
        <f t="shared" si="499"/>
        <v>0</v>
      </c>
      <c r="T1406" s="4" t="str">
        <f t="shared" ref="T1406:T1469" si="513">IF(P1405&gt;0,VLOOKUP(P1405,X$12:AH$150,10),T1405)</f>
        <v>J=</v>
      </c>
      <c r="U1406" s="29">
        <f t="shared" ref="U1406:U1469" si="514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2">
        <f t="shared" si="498"/>
        <v>46650</v>
      </c>
      <c r="B1407" s="83" t="str">
        <f t="shared" ca="1" si="500"/>
        <v>n.d</v>
      </c>
      <c r="C1407" s="14">
        <f t="shared" si="501"/>
        <v>1000</v>
      </c>
      <c r="D1407" s="58">
        <f t="shared" si="496"/>
        <v>46645</v>
      </c>
      <c r="E1407" s="56">
        <f ca="1">IF(D1407&lt;$B$1,VLOOKUP(D1407,[1]DI!$A$4:$B$15000,2,FALSE),0)</f>
        <v>0</v>
      </c>
      <c r="F1407" s="14">
        <f t="shared" ca="1" si="502"/>
        <v>1</v>
      </c>
      <c r="G1407" s="85">
        <f t="shared" ca="1" si="503"/>
        <v>1.4560015972313201</v>
      </c>
      <c r="H1407" s="85">
        <f t="shared" ca="1" si="504"/>
        <v>1.4560015972313201</v>
      </c>
      <c r="I1407" s="14">
        <f t="shared" ca="1" si="505"/>
        <v>1</v>
      </c>
      <c r="J1407" s="13">
        <f t="shared" si="497"/>
        <v>2.75E-2</v>
      </c>
      <c r="K1407" s="29">
        <f t="shared" si="506"/>
        <v>46622</v>
      </c>
      <c r="L1407" s="2">
        <f t="shared" si="507"/>
        <v>19</v>
      </c>
      <c r="M1407" s="17">
        <f t="shared" si="508"/>
        <v>19</v>
      </c>
      <c r="N1407" s="12">
        <f t="shared" si="509"/>
        <v>1.0020475090000001</v>
      </c>
      <c r="O1407" s="12">
        <f t="shared" ca="1" si="510"/>
        <v>1.0020475090000001</v>
      </c>
      <c r="P1407" s="17">
        <f t="shared" si="511"/>
        <v>0</v>
      </c>
      <c r="Q1407" s="14">
        <f t="shared" ca="1" si="512"/>
        <v>2.0475089999999998</v>
      </c>
      <c r="R1407" s="20">
        <f t="shared" si="495"/>
        <v>0</v>
      </c>
      <c r="S1407" s="14">
        <f t="shared" si="499"/>
        <v>0</v>
      </c>
      <c r="T1407" s="4" t="str">
        <f t="shared" si="513"/>
        <v>J=</v>
      </c>
      <c r="U1407" s="29">
        <f t="shared" si="514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2">
        <f t="shared" si="498"/>
        <v>46651</v>
      </c>
      <c r="B1408" s="83" t="str">
        <f t="shared" ca="1" si="500"/>
        <v>n.d</v>
      </c>
      <c r="C1408" s="14">
        <f t="shared" si="501"/>
        <v>1000</v>
      </c>
      <c r="D1408" s="58">
        <f t="shared" si="496"/>
        <v>46646</v>
      </c>
      <c r="E1408" s="56">
        <f ca="1">IF(D1408&lt;$B$1,VLOOKUP(D1408,[1]DI!$A$4:$B$15000,2,FALSE),0)</f>
        <v>0</v>
      </c>
      <c r="F1408" s="14">
        <f t="shared" ca="1" si="502"/>
        <v>1</v>
      </c>
      <c r="G1408" s="85">
        <f t="shared" ca="1" si="503"/>
        <v>1.4560015972313201</v>
      </c>
      <c r="H1408" s="85">
        <f t="shared" ca="1" si="504"/>
        <v>1.4560015972313201</v>
      </c>
      <c r="I1408" s="14">
        <f t="shared" ca="1" si="505"/>
        <v>1</v>
      </c>
      <c r="J1408" s="13">
        <f t="shared" si="497"/>
        <v>2.75E-2</v>
      </c>
      <c r="K1408" s="29">
        <f t="shared" si="506"/>
        <v>46622</v>
      </c>
      <c r="L1408" s="2">
        <f t="shared" si="507"/>
        <v>20</v>
      </c>
      <c r="M1408" s="17">
        <f t="shared" si="508"/>
        <v>20</v>
      </c>
      <c r="N1408" s="12">
        <f t="shared" si="509"/>
        <v>1.002155388</v>
      </c>
      <c r="O1408" s="12">
        <f t="shared" ca="1" si="510"/>
        <v>1.002155388</v>
      </c>
      <c r="P1408" s="17">
        <f t="shared" si="511"/>
        <v>0</v>
      </c>
      <c r="Q1408" s="14">
        <f t="shared" ca="1" si="512"/>
        <v>2.1553879999999999</v>
      </c>
      <c r="R1408" s="20">
        <f t="shared" si="495"/>
        <v>0</v>
      </c>
      <c r="S1408" s="14">
        <f t="shared" si="499"/>
        <v>0</v>
      </c>
      <c r="T1408" s="4" t="str">
        <f t="shared" si="513"/>
        <v>J=</v>
      </c>
      <c r="U1408" s="29">
        <f t="shared" si="514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2">
        <f t="shared" si="498"/>
        <v>46652</v>
      </c>
      <c r="B1409" s="83" t="str">
        <f t="shared" ca="1" si="500"/>
        <v>n.d</v>
      </c>
      <c r="C1409" s="14">
        <f t="shared" si="501"/>
        <v>1000</v>
      </c>
      <c r="D1409" s="58">
        <f t="shared" si="496"/>
        <v>46647</v>
      </c>
      <c r="E1409" s="56">
        <f ca="1">IF(D1409&lt;$B$1,VLOOKUP(D1409,[1]DI!$A$4:$B$15000,2,FALSE),0)</f>
        <v>0</v>
      </c>
      <c r="F1409" s="14">
        <f t="shared" ca="1" si="502"/>
        <v>1</v>
      </c>
      <c r="G1409" s="85">
        <f t="shared" ca="1" si="503"/>
        <v>1.4560015972313201</v>
      </c>
      <c r="H1409" s="85">
        <f t="shared" ca="1" si="504"/>
        <v>1.4560015972313201</v>
      </c>
      <c r="I1409" s="14">
        <f t="shared" ca="1" si="505"/>
        <v>1</v>
      </c>
      <c r="J1409" s="13">
        <f t="shared" si="497"/>
        <v>2.75E-2</v>
      </c>
      <c r="K1409" s="29">
        <f t="shared" si="506"/>
        <v>46622</v>
      </c>
      <c r="L1409" s="2">
        <f t="shared" si="507"/>
        <v>21</v>
      </c>
      <c r="M1409" s="17">
        <f t="shared" si="508"/>
        <v>21</v>
      </c>
      <c r="N1409" s="12">
        <f t="shared" si="509"/>
        <v>1.00226328</v>
      </c>
      <c r="O1409" s="12">
        <f t="shared" ca="1" si="510"/>
        <v>1.00226328</v>
      </c>
      <c r="P1409" s="17">
        <f t="shared" si="511"/>
        <v>0</v>
      </c>
      <c r="Q1409" s="14">
        <f t="shared" ca="1" si="512"/>
        <v>2.26327999</v>
      </c>
      <c r="R1409" s="20">
        <f t="shared" si="495"/>
        <v>0</v>
      </c>
      <c r="S1409" s="14">
        <f t="shared" si="499"/>
        <v>0</v>
      </c>
      <c r="T1409" s="4" t="str">
        <f t="shared" si="513"/>
        <v>J=</v>
      </c>
      <c r="U1409" s="29">
        <f t="shared" si="514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2">
        <f t="shared" si="498"/>
        <v>46653</v>
      </c>
      <c r="B1410" s="83" t="str">
        <f t="shared" ca="1" si="500"/>
        <v>n.d</v>
      </c>
      <c r="C1410" s="14">
        <f t="shared" si="501"/>
        <v>1000</v>
      </c>
      <c r="D1410" s="58">
        <f t="shared" si="496"/>
        <v>46650</v>
      </c>
      <c r="E1410" s="56">
        <f ca="1">IF(D1410&lt;$B$1,VLOOKUP(D1410,[1]DI!$A$4:$B$15000,2,FALSE),0)</f>
        <v>0</v>
      </c>
      <c r="F1410" s="14">
        <f t="shared" ca="1" si="502"/>
        <v>1</v>
      </c>
      <c r="G1410" s="85">
        <f t="shared" ca="1" si="503"/>
        <v>1.4560015972313201</v>
      </c>
      <c r="H1410" s="85">
        <f t="shared" ca="1" si="504"/>
        <v>1.4560015972313201</v>
      </c>
      <c r="I1410" s="14">
        <f t="shared" ca="1" si="505"/>
        <v>1</v>
      </c>
      <c r="J1410" s="13">
        <f t="shared" si="497"/>
        <v>2.75E-2</v>
      </c>
      <c r="K1410" s="29">
        <f t="shared" si="506"/>
        <v>46622</v>
      </c>
      <c r="L1410" s="2">
        <f t="shared" si="507"/>
        <v>22</v>
      </c>
      <c r="M1410" s="17">
        <f t="shared" si="508"/>
        <v>22</v>
      </c>
      <c r="N1410" s="12">
        <f t="shared" si="509"/>
        <v>1.0023711829999999</v>
      </c>
      <c r="O1410" s="12">
        <f t="shared" ca="1" si="510"/>
        <v>1.0023711829999999</v>
      </c>
      <c r="P1410" s="17">
        <f t="shared" si="511"/>
        <v>67</v>
      </c>
      <c r="Q1410" s="14">
        <f t="shared" ca="1" si="512"/>
        <v>2.3711829899999999</v>
      </c>
      <c r="R1410" s="20">
        <f t="shared" si="495"/>
        <v>0</v>
      </c>
      <c r="S1410" s="14">
        <f t="shared" si="499"/>
        <v>0</v>
      </c>
      <c r="T1410" s="4" t="str">
        <f t="shared" si="513"/>
        <v>J=</v>
      </c>
      <c r="U1410" s="29">
        <f t="shared" si="514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2">
        <f t="shared" si="498"/>
        <v>46654</v>
      </c>
      <c r="B1411" s="83" t="str">
        <f t="shared" ca="1" si="500"/>
        <v>n.d</v>
      </c>
      <c r="C1411" s="14">
        <f t="shared" si="501"/>
        <v>1000</v>
      </c>
      <c r="D1411" s="58">
        <f t="shared" si="496"/>
        <v>46651</v>
      </c>
      <c r="E1411" s="56">
        <f ca="1">IF(D1411&lt;$B$1,VLOOKUP(D1411,[1]DI!$A$4:$B$15000,2,FALSE),0)</f>
        <v>0</v>
      </c>
      <c r="F1411" s="14">
        <f t="shared" ca="1" si="502"/>
        <v>1</v>
      </c>
      <c r="G1411" s="85">
        <f t="shared" ca="1" si="503"/>
        <v>1.4560015972313201</v>
      </c>
      <c r="H1411" s="85">
        <f t="shared" ca="1" si="504"/>
        <v>1.4560015972313201</v>
      </c>
      <c r="I1411" s="14">
        <f t="shared" ca="1" si="505"/>
        <v>1</v>
      </c>
      <c r="J1411" s="13">
        <f t="shared" si="497"/>
        <v>2.75E-2</v>
      </c>
      <c r="K1411" s="29">
        <f t="shared" si="506"/>
        <v>46653</v>
      </c>
      <c r="L1411" s="2">
        <f t="shared" si="507"/>
        <v>1</v>
      </c>
      <c r="M1411" s="17">
        <f t="shared" si="508"/>
        <v>1</v>
      </c>
      <c r="N1411" s="12">
        <f t="shared" si="509"/>
        <v>1.000107659</v>
      </c>
      <c r="O1411" s="12">
        <f t="shared" ca="1" si="510"/>
        <v>1.000107659</v>
      </c>
      <c r="P1411" s="17">
        <f t="shared" si="511"/>
        <v>0</v>
      </c>
      <c r="Q1411" s="14">
        <f t="shared" ca="1" si="512"/>
        <v>0.10765899</v>
      </c>
      <c r="R1411" s="20">
        <f t="shared" si="495"/>
        <v>0</v>
      </c>
      <c r="S1411" s="14">
        <f t="shared" si="499"/>
        <v>0</v>
      </c>
      <c r="T1411" s="4" t="str">
        <f t="shared" si="513"/>
        <v>J=</v>
      </c>
      <c r="U1411" s="29">
        <f t="shared" si="514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2">
        <f t="shared" si="498"/>
        <v>46657</v>
      </c>
      <c r="B1412" s="83" t="str">
        <f t="shared" ca="1" si="500"/>
        <v>n.d</v>
      </c>
      <c r="C1412" s="14">
        <f t="shared" si="501"/>
        <v>1000</v>
      </c>
      <c r="D1412" s="58">
        <f t="shared" si="496"/>
        <v>46652</v>
      </c>
      <c r="E1412" s="56">
        <f ca="1">IF(D1412&lt;$B$1,VLOOKUP(D1412,[1]DI!$A$4:$B$15000,2,FALSE),0)</f>
        <v>0</v>
      </c>
      <c r="F1412" s="14">
        <f t="shared" ca="1" si="502"/>
        <v>1</v>
      </c>
      <c r="G1412" s="85">
        <f t="shared" ca="1" si="503"/>
        <v>1.4560015972313201</v>
      </c>
      <c r="H1412" s="85">
        <f t="shared" ca="1" si="504"/>
        <v>1.4560015972313201</v>
      </c>
      <c r="I1412" s="14">
        <f t="shared" ca="1" si="505"/>
        <v>1</v>
      </c>
      <c r="J1412" s="13">
        <f t="shared" si="497"/>
        <v>2.75E-2</v>
      </c>
      <c r="K1412" s="29">
        <f t="shared" si="506"/>
        <v>46653</v>
      </c>
      <c r="L1412" s="2">
        <f t="shared" si="507"/>
        <v>2</v>
      </c>
      <c r="M1412" s="17">
        <f t="shared" si="508"/>
        <v>2</v>
      </c>
      <c r="N1412" s="12">
        <f t="shared" si="509"/>
        <v>1.0002153300000001</v>
      </c>
      <c r="O1412" s="12">
        <f t="shared" ca="1" si="510"/>
        <v>1.0002153300000001</v>
      </c>
      <c r="P1412" s="17">
        <f t="shared" si="511"/>
        <v>0</v>
      </c>
      <c r="Q1412" s="14">
        <f t="shared" ca="1" si="512"/>
        <v>0.21532999999999999</v>
      </c>
      <c r="R1412" s="20">
        <f t="shared" si="495"/>
        <v>0</v>
      </c>
      <c r="S1412" s="14">
        <f t="shared" si="499"/>
        <v>0</v>
      </c>
      <c r="T1412" s="4" t="str">
        <f t="shared" si="513"/>
        <v>J=</v>
      </c>
      <c r="U1412" s="29">
        <f t="shared" si="514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2">
        <f t="shared" si="498"/>
        <v>46658</v>
      </c>
      <c r="B1413" s="83" t="str">
        <f t="shared" ca="1" si="500"/>
        <v>n.d</v>
      </c>
      <c r="C1413" s="14">
        <f t="shared" si="501"/>
        <v>1000</v>
      </c>
      <c r="D1413" s="58">
        <f t="shared" si="496"/>
        <v>46653</v>
      </c>
      <c r="E1413" s="56">
        <f ca="1">IF(D1413&lt;$B$1,VLOOKUP(D1413,[1]DI!$A$4:$B$15000,2,FALSE),0)</f>
        <v>0</v>
      </c>
      <c r="F1413" s="14">
        <f t="shared" ca="1" si="502"/>
        <v>1</v>
      </c>
      <c r="G1413" s="85">
        <f t="shared" ca="1" si="503"/>
        <v>1.4560015972313201</v>
      </c>
      <c r="H1413" s="85">
        <f t="shared" ca="1" si="504"/>
        <v>1.4560015972313201</v>
      </c>
      <c r="I1413" s="14">
        <f t="shared" ca="1" si="505"/>
        <v>1</v>
      </c>
      <c r="J1413" s="13">
        <f t="shared" si="497"/>
        <v>2.75E-2</v>
      </c>
      <c r="K1413" s="29">
        <f t="shared" si="506"/>
        <v>46653</v>
      </c>
      <c r="L1413" s="2">
        <f t="shared" si="507"/>
        <v>3</v>
      </c>
      <c r="M1413" s="17">
        <f t="shared" si="508"/>
        <v>3</v>
      </c>
      <c r="N1413" s="12">
        <f t="shared" si="509"/>
        <v>1.000323012</v>
      </c>
      <c r="O1413" s="12">
        <f t="shared" ca="1" si="510"/>
        <v>1.000323012</v>
      </c>
      <c r="P1413" s="17">
        <f t="shared" si="511"/>
        <v>0</v>
      </c>
      <c r="Q1413" s="14">
        <f t="shared" ca="1" si="512"/>
        <v>0.32301199000000003</v>
      </c>
      <c r="R1413" s="20">
        <f t="shared" si="495"/>
        <v>0</v>
      </c>
      <c r="S1413" s="14">
        <f t="shared" si="499"/>
        <v>0</v>
      </c>
      <c r="T1413" s="4" t="str">
        <f t="shared" si="513"/>
        <v>J=</v>
      </c>
      <c r="U1413" s="29">
        <f t="shared" si="514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2">
        <f t="shared" si="498"/>
        <v>46659</v>
      </c>
      <c r="B1414" s="83" t="str">
        <f t="shared" ca="1" si="500"/>
        <v>n.d</v>
      </c>
      <c r="C1414" s="14">
        <f t="shared" si="501"/>
        <v>1000</v>
      </c>
      <c r="D1414" s="58">
        <f t="shared" si="496"/>
        <v>46654</v>
      </c>
      <c r="E1414" s="56">
        <f ca="1">IF(D1414&lt;$B$1,VLOOKUP(D1414,[1]DI!$A$4:$B$15000,2,FALSE),0)</f>
        <v>0</v>
      </c>
      <c r="F1414" s="14">
        <f t="shared" ca="1" si="502"/>
        <v>1</v>
      </c>
      <c r="G1414" s="85">
        <f t="shared" ca="1" si="503"/>
        <v>1.4560015972313201</v>
      </c>
      <c r="H1414" s="85">
        <f t="shared" ca="1" si="504"/>
        <v>1.4560015972313201</v>
      </c>
      <c r="I1414" s="14">
        <f t="shared" ca="1" si="505"/>
        <v>1</v>
      </c>
      <c r="J1414" s="13">
        <f t="shared" si="497"/>
        <v>2.75E-2</v>
      </c>
      <c r="K1414" s="29">
        <f t="shared" si="506"/>
        <v>46653</v>
      </c>
      <c r="L1414" s="2">
        <f t="shared" si="507"/>
        <v>4</v>
      </c>
      <c r="M1414" s="17">
        <f t="shared" si="508"/>
        <v>4</v>
      </c>
      <c r="N1414" s="12">
        <f t="shared" si="509"/>
        <v>1.0004307059999999</v>
      </c>
      <c r="O1414" s="12">
        <f t="shared" ca="1" si="510"/>
        <v>1.0004307059999999</v>
      </c>
      <c r="P1414" s="17">
        <f t="shared" si="511"/>
        <v>0</v>
      </c>
      <c r="Q1414" s="14">
        <f t="shared" ca="1" si="512"/>
        <v>0.43070598999999998</v>
      </c>
      <c r="R1414" s="20">
        <f t="shared" si="495"/>
        <v>0</v>
      </c>
      <c r="S1414" s="14">
        <f t="shared" si="499"/>
        <v>0</v>
      </c>
      <c r="T1414" s="4" t="str">
        <f t="shared" si="513"/>
        <v>J=</v>
      </c>
      <c r="U1414" s="29">
        <f t="shared" si="514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2">
        <f t="shared" si="498"/>
        <v>46660</v>
      </c>
      <c r="B1415" s="83" t="str">
        <f t="shared" ca="1" si="500"/>
        <v>n.d</v>
      </c>
      <c r="C1415" s="14">
        <f t="shared" si="501"/>
        <v>1000</v>
      </c>
      <c r="D1415" s="58">
        <f t="shared" si="496"/>
        <v>46657</v>
      </c>
      <c r="E1415" s="56">
        <f ca="1">IF(D1415&lt;$B$1,VLOOKUP(D1415,[1]DI!$A$4:$B$15000,2,FALSE),0)</f>
        <v>0</v>
      </c>
      <c r="F1415" s="14">
        <f t="shared" ca="1" si="502"/>
        <v>1</v>
      </c>
      <c r="G1415" s="85">
        <f t="shared" ca="1" si="503"/>
        <v>1.4560015972313201</v>
      </c>
      <c r="H1415" s="85">
        <f t="shared" ca="1" si="504"/>
        <v>1.4560015972313201</v>
      </c>
      <c r="I1415" s="14">
        <f t="shared" ca="1" si="505"/>
        <v>1</v>
      </c>
      <c r="J1415" s="13">
        <f t="shared" si="497"/>
        <v>2.75E-2</v>
      </c>
      <c r="K1415" s="29">
        <f t="shared" si="506"/>
        <v>46653</v>
      </c>
      <c r="L1415" s="2">
        <f t="shared" si="507"/>
        <v>5</v>
      </c>
      <c r="M1415" s="17">
        <f t="shared" si="508"/>
        <v>5</v>
      </c>
      <c r="N1415" s="12">
        <f t="shared" si="509"/>
        <v>1.000538412</v>
      </c>
      <c r="O1415" s="12">
        <f t="shared" ca="1" si="510"/>
        <v>1.000538412</v>
      </c>
      <c r="P1415" s="17">
        <f t="shared" si="511"/>
        <v>0</v>
      </c>
      <c r="Q1415" s="14">
        <f t="shared" ca="1" si="512"/>
        <v>0.538412</v>
      </c>
      <c r="R1415" s="20">
        <f t="shared" si="495"/>
        <v>0</v>
      </c>
      <c r="S1415" s="14">
        <f t="shared" si="499"/>
        <v>0</v>
      </c>
      <c r="T1415" s="4" t="str">
        <f t="shared" si="513"/>
        <v>J=</v>
      </c>
      <c r="U1415" s="29">
        <f t="shared" si="514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2">
        <f t="shared" si="498"/>
        <v>46661</v>
      </c>
      <c r="B1416" s="83" t="str">
        <f t="shared" ca="1" si="500"/>
        <v>n.d</v>
      </c>
      <c r="C1416" s="14">
        <f t="shared" si="501"/>
        <v>1000</v>
      </c>
      <c r="D1416" s="58">
        <f t="shared" si="496"/>
        <v>46658</v>
      </c>
      <c r="E1416" s="56">
        <f ca="1">IF(D1416&lt;$B$1,VLOOKUP(D1416,[1]DI!$A$4:$B$15000,2,FALSE),0)</f>
        <v>0</v>
      </c>
      <c r="F1416" s="14">
        <f t="shared" ca="1" si="502"/>
        <v>1</v>
      </c>
      <c r="G1416" s="85">
        <f t="shared" ca="1" si="503"/>
        <v>1.4560015972313201</v>
      </c>
      <c r="H1416" s="85">
        <f t="shared" ca="1" si="504"/>
        <v>1.4560015972313201</v>
      </c>
      <c r="I1416" s="14">
        <f t="shared" ca="1" si="505"/>
        <v>1</v>
      </c>
      <c r="J1416" s="13">
        <f t="shared" si="497"/>
        <v>2.75E-2</v>
      </c>
      <c r="K1416" s="29">
        <f t="shared" si="506"/>
        <v>46653</v>
      </c>
      <c r="L1416" s="2">
        <f t="shared" si="507"/>
        <v>6</v>
      </c>
      <c r="M1416" s="17">
        <f t="shared" si="508"/>
        <v>6</v>
      </c>
      <c r="N1416" s="12">
        <f t="shared" si="509"/>
        <v>1.0006461289999999</v>
      </c>
      <c r="O1416" s="12">
        <f t="shared" ca="1" si="510"/>
        <v>1.0006461289999999</v>
      </c>
      <c r="P1416" s="17">
        <f t="shared" si="511"/>
        <v>0</v>
      </c>
      <c r="Q1416" s="14">
        <f t="shared" ca="1" si="512"/>
        <v>0.64612899000000001</v>
      </c>
      <c r="R1416" s="20">
        <f t="shared" si="495"/>
        <v>0</v>
      </c>
      <c r="S1416" s="14">
        <f t="shared" si="499"/>
        <v>0</v>
      </c>
      <c r="T1416" s="4" t="str">
        <f t="shared" si="513"/>
        <v>J=</v>
      </c>
      <c r="U1416" s="29">
        <f t="shared" si="514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2">
        <f t="shared" si="498"/>
        <v>46664</v>
      </c>
      <c r="B1417" s="83" t="str">
        <f t="shared" ca="1" si="500"/>
        <v>n.d</v>
      </c>
      <c r="C1417" s="14">
        <f t="shared" si="501"/>
        <v>1000</v>
      </c>
      <c r="D1417" s="58">
        <f t="shared" si="496"/>
        <v>46659</v>
      </c>
      <c r="E1417" s="56">
        <f ca="1">IF(D1417&lt;$B$1,VLOOKUP(D1417,[1]DI!$A$4:$B$15000,2,FALSE),0)</f>
        <v>0</v>
      </c>
      <c r="F1417" s="14">
        <f t="shared" ca="1" si="502"/>
        <v>1</v>
      </c>
      <c r="G1417" s="85">
        <f t="shared" ca="1" si="503"/>
        <v>1.4560015972313201</v>
      </c>
      <c r="H1417" s="85">
        <f t="shared" ca="1" si="504"/>
        <v>1.4560015972313201</v>
      </c>
      <c r="I1417" s="14">
        <f t="shared" ca="1" si="505"/>
        <v>1</v>
      </c>
      <c r="J1417" s="13">
        <f t="shared" si="497"/>
        <v>2.75E-2</v>
      </c>
      <c r="K1417" s="29">
        <f t="shared" si="506"/>
        <v>46653</v>
      </c>
      <c r="L1417" s="2">
        <f t="shared" si="507"/>
        <v>7</v>
      </c>
      <c r="M1417" s="17">
        <f t="shared" si="508"/>
        <v>7</v>
      </c>
      <c r="N1417" s="12">
        <f t="shared" si="509"/>
        <v>1.0007538579999999</v>
      </c>
      <c r="O1417" s="12">
        <f t="shared" ca="1" si="510"/>
        <v>1.0007538579999999</v>
      </c>
      <c r="P1417" s="17">
        <f t="shared" si="511"/>
        <v>0</v>
      </c>
      <c r="Q1417" s="14">
        <f t="shared" ca="1" si="512"/>
        <v>0.75385798999999998</v>
      </c>
      <c r="R1417" s="20">
        <f t="shared" si="495"/>
        <v>0</v>
      </c>
      <c r="S1417" s="14">
        <f t="shared" si="499"/>
        <v>0</v>
      </c>
      <c r="T1417" s="4" t="str">
        <f t="shared" si="513"/>
        <v>J=</v>
      </c>
      <c r="U1417" s="29">
        <f t="shared" si="514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2">
        <f t="shared" si="498"/>
        <v>46665</v>
      </c>
      <c r="B1418" s="83" t="str">
        <f t="shared" ca="1" si="500"/>
        <v>n.d</v>
      </c>
      <c r="C1418" s="14">
        <f t="shared" si="501"/>
        <v>1000</v>
      </c>
      <c r="D1418" s="58">
        <f t="shared" si="496"/>
        <v>46660</v>
      </c>
      <c r="E1418" s="56">
        <f ca="1">IF(D1418&lt;$B$1,VLOOKUP(D1418,[1]DI!$A$4:$B$15000,2,FALSE),0)</f>
        <v>0</v>
      </c>
      <c r="F1418" s="14">
        <f t="shared" ca="1" si="502"/>
        <v>1</v>
      </c>
      <c r="G1418" s="85">
        <f t="shared" ca="1" si="503"/>
        <v>1.4560015972313201</v>
      </c>
      <c r="H1418" s="85">
        <f t="shared" ca="1" si="504"/>
        <v>1.4560015972313201</v>
      </c>
      <c r="I1418" s="14">
        <f t="shared" ca="1" si="505"/>
        <v>1</v>
      </c>
      <c r="J1418" s="13">
        <f t="shared" si="497"/>
        <v>2.75E-2</v>
      </c>
      <c r="K1418" s="29">
        <f t="shared" si="506"/>
        <v>46653</v>
      </c>
      <c r="L1418" s="2">
        <f t="shared" si="507"/>
        <v>8</v>
      </c>
      <c r="M1418" s="17">
        <f t="shared" si="508"/>
        <v>8</v>
      </c>
      <c r="N1418" s="12">
        <f t="shared" si="509"/>
        <v>1.000861598</v>
      </c>
      <c r="O1418" s="12">
        <f t="shared" ca="1" si="510"/>
        <v>1.000861598</v>
      </c>
      <c r="P1418" s="17">
        <f t="shared" si="511"/>
        <v>0</v>
      </c>
      <c r="Q1418" s="14">
        <f t="shared" ca="1" si="512"/>
        <v>0.86159799000000004</v>
      </c>
      <c r="R1418" s="20">
        <f t="shared" si="495"/>
        <v>0</v>
      </c>
      <c r="S1418" s="14">
        <f t="shared" si="499"/>
        <v>0</v>
      </c>
      <c r="T1418" s="4" t="str">
        <f t="shared" si="513"/>
        <v>J=</v>
      </c>
      <c r="U1418" s="29">
        <f t="shared" si="514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2">
        <f t="shared" si="498"/>
        <v>46666</v>
      </c>
      <c r="B1419" s="83" t="str">
        <f t="shared" ca="1" si="500"/>
        <v>n.d</v>
      </c>
      <c r="C1419" s="14">
        <f t="shared" si="501"/>
        <v>1000</v>
      </c>
      <c r="D1419" s="58">
        <f t="shared" si="496"/>
        <v>46661</v>
      </c>
      <c r="E1419" s="56">
        <f ca="1">IF(D1419&lt;$B$1,VLOOKUP(D1419,[1]DI!$A$4:$B$15000,2,FALSE),0)</f>
        <v>0</v>
      </c>
      <c r="F1419" s="14">
        <f t="shared" ca="1" si="502"/>
        <v>1</v>
      </c>
      <c r="G1419" s="85">
        <f t="shared" ca="1" si="503"/>
        <v>1.4560015972313201</v>
      </c>
      <c r="H1419" s="85">
        <f t="shared" ca="1" si="504"/>
        <v>1.4560015972313201</v>
      </c>
      <c r="I1419" s="14">
        <f t="shared" ca="1" si="505"/>
        <v>1</v>
      </c>
      <c r="J1419" s="13">
        <f t="shared" si="497"/>
        <v>2.75E-2</v>
      </c>
      <c r="K1419" s="29">
        <f t="shared" si="506"/>
        <v>46653</v>
      </c>
      <c r="L1419" s="2">
        <f t="shared" si="507"/>
        <v>9</v>
      </c>
      <c r="M1419" s="17">
        <f t="shared" si="508"/>
        <v>9</v>
      </c>
      <c r="N1419" s="12">
        <f t="shared" si="509"/>
        <v>1.0009693500000001</v>
      </c>
      <c r="O1419" s="12">
        <f t="shared" ca="1" si="510"/>
        <v>1.0009693500000001</v>
      </c>
      <c r="P1419" s="17">
        <f t="shared" si="511"/>
        <v>0</v>
      </c>
      <c r="Q1419" s="14">
        <f t="shared" ca="1" si="512"/>
        <v>0.96935000000000004</v>
      </c>
      <c r="R1419" s="20">
        <f t="shared" si="495"/>
        <v>0</v>
      </c>
      <c r="S1419" s="14">
        <f t="shared" si="499"/>
        <v>0</v>
      </c>
      <c r="T1419" s="4" t="str">
        <f t="shared" si="513"/>
        <v>J=</v>
      </c>
      <c r="U1419" s="29">
        <f t="shared" si="514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2">
        <f t="shared" si="498"/>
        <v>46667</v>
      </c>
      <c r="B1420" s="83" t="str">
        <f t="shared" ca="1" si="500"/>
        <v>n.d</v>
      </c>
      <c r="C1420" s="14">
        <f t="shared" si="501"/>
        <v>1000</v>
      </c>
      <c r="D1420" s="58">
        <f t="shared" si="496"/>
        <v>46664</v>
      </c>
      <c r="E1420" s="56">
        <f ca="1">IF(D1420&lt;$B$1,VLOOKUP(D1420,[1]DI!$A$4:$B$15000,2,FALSE),0)</f>
        <v>0</v>
      </c>
      <c r="F1420" s="14">
        <f t="shared" ca="1" si="502"/>
        <v>1</v>
      </c>
      <c r="G1420" s="85">
        <f t="shared" ca="1" si="503"/>
        <v>1.4560015972313201</v>
      </c>
      <c r="H1420" s="85">
        <f t="shared" ca="1" si="504"/>
        <v>1.4560015972313201</v>
      </c>
      <c r="I1420" s="14">
        <f t="shared" ca="1" si="505"/>
        <v>1</v>
      </c>
      <c r="J1420" s="13">
        <f t="shared" si="497"/>
        <v>2.75E-2</v>
      </c>
      <c r="K1420" s="29">
        <f t="shared" si="506"/>
        <v>46653</v>
      </c>
      <c r="L1420" s="2">
        <f t="shared" si="507"/>
        <v>10</v>
      </c>
      <c r="M1420" s="17">
        <f t="shared" si="508"/>
        <v>10</v>
      </c>
      <c r="N1420" s="12">
        <f t="shared" si="509"/>
        <v>1.0010771140000001</v>
      </c>
      <c r="O1420" s="12">
        <f t="shared" ca="1" si="510"/>
        <v>1.0010771140000001</v>
      </c>
      <c r="P1420" s="17">
        <f t="shared" si="511"/>
        <v>0</v>
      </c>
      <c r="Q1420" s="14">
        <f t="shared" ca="1" si="512"/>
        <v>1.0771139999999999</v>
      </c>
      <c r="R1420" s="20">
        <f t="shared" ref="R1420:R1483" si="515">IF($P1420&gt;0,VLOOKUP($P1420,$X$12:$AD$150,7),0)</f>
        <v>0</v>
      </c>
      <c r="S1420" s="14">
        <f t="shared" si="499"/>
        <v>0</v>
      </c>
      <c r="T1420" s="4" t="str">
        <f t="shared" si="513"/>
        <v>J=</v>
      </c>
      <c r="U1420" s="29">
        <f t="shared" si="514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2">
        <f t="shared" si="498"/>
        <v>46668</v>
      </c>
      <c r="B1421" s="83" t="str">
        <f t="shared" ca="1" si="500"/>
        <v>n.d</v>
      </c>
      <c r="C1421" s="14">
        <f t="shared" si="501"/>
        <v>1000</v>
      </c>
      <c r="D1421" s="58">
        <f t="shared" ref="D1421:D1484" si="516">WORKDAY($A1421,-3,$X$160:$X$544)</f>
        <v>46665</v>
      </c>
      <c r="E1421" s="56">
        <f ca="1">IF(D1421&lt;$B$1,VLOOKUP(D1421,[1]DI!$A$4:$B$15000,2,FALSE),0)</f>
        <v>0</v>
      </c>
      <c r="F1421" s="14">
        <f t="shared" ca="1" si="502"/>
        <v>1</v>
      </c>
      <c r="G1421" s="85">
        <f t="shared" ca="1" si="503"/>
        <v>1.4560015972313201</v>
      </c>
      <c r="H1421" s="85">
        <f t="shared" ca="1" si="504"/>
        <v>1.4560015972313201</v>
      </c>
      <c r="I1421" s="14">
        <f t="shared" ca="1" si="505"/>
        <v>1</v>
      </c>
      <c r="J1421" s="13">
        <f t="shared" ref="J1421:J1484" si="517">J1420</f>
        <v>2.75E-2</v>
      </c>
      <c r="K1421" s="29">
        <f t="shared" si="506"/>
        <v>46653</v>
      </c>
      <c r="L1421" s="2">
        <f t="shared" si="507"/>
        <v>11</v>
      </c>
      <c r="M1421" s="17">
        <f t="shared" si="508"/>
        <v>11</v>
      </c>
      <c r="N1421" s="12">
        <f t="shared" si="509"/>
        <v>1.0011848889999999</v>
      </c>
      <c r="O1421" s="12">
        <f t="shared" ca="1" si="510"/>
        <v>1.0011848889999999</v>
      </c>
      <c r="P1421" s="17">
        <f t="shared" si="511"/>
        <v>0</v>
      </c>
      <c r="Q1421" s="14">
        <f t="shared" ca="1" si="512"/>
        <v>1.1848889899999999</v>
      </c>
      <c r="R1421" s="20">
        <f t="shared" si="515"/>
        <v>0</v>
      </c>
      <c r="S1421" s="14">
        <f t="shared" si="499"/>
        <v>0</v>
      </c>
      <c r="T1421" s="4" t="str">
        <f t="shared" si="513"/>
        <v>J=</v>
      </c>
      <c r="U1421" s="29">
        <f t="shared" si="514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2">
        <f t="shared" ref="A1422:A1485" si="518">WORKDAY(A1421,1,X$160:X$483)</f>
        <v>46671</v>
      </c>
      <c r="B1422" s="83" t="str">
        <f t="shared" ca="1" si="500"/>
        <v>n.d</v>
      </c>
      <c r="C1422" s="14">
        <f t="shared" si="501"/>
        <v>1000</v>
      </c>
      <c r="D1422" s="58">
        <f t="shared" si="516"/>
        <v>46666</v>
      </c>
      <c r="E1422" s="56">
        <f ca="1">IF(D1422&lt;$B$1,VLOOKUP(D1422,[1]DI!$A$4:$B$15000,2,FALSE),0)</f>
        <v>0</v>
      </c>
      <c r="F1422" s="14">
        <f t="shared" ca="1" si="502"/>
        <v>1</v>
      </c>
      <c r="G1422" s="85">
        <f t="shared" ca="1" si="503"/>
        <v>1.4560015972313201</v>
      </c>
      <c r="H1422" s="85">
        <f t="shared" ca="1" si="504"/>
        <v>1.4560015972313201</v>
      </c>
      <c r="I1422" s="14">
        <f t="shared" ca="1" si="505"/>
        <v>1</v>
      </c>
      <c r="J1422" s="13">
        <f t="shared" si="517"/>
        <v>2.75E-2</v>
      </c>
      <c r="K1422" s="29">
        <f t="shared" si="506"/>
        <v>46653</v>
      </c>
      <c r="L1422" s="2">
        <f t="shared" si="507"/>
        <v>12</v>
      </c>
      <c r="M1422" s="17">
        <f t="shared" si="508"/>
        <v>12</v>
      </c>
      <c r="N1422" s="12">
        <f t="shared" si="509"/>
        <v>1.001292676</v>
      </c>
      <c r="O1422" s="12">
        <f t="shared" ca="1" si="510"/>
        <v>1.001292676</v>
      </c>
      <c r="P1422" s="17">
        <f t="shared" si="511"/>
        <v>0</v>
      </c>
      <c r="Q1422" s="14">
        <f t="shared" ca="1" si="512"/>
        <v>1.2926759999999999</v>
      </c>
      <c r="R1422" s="20">
        <f t="shared" si="515"/>
        <v>0</v>
      </c>
      <c r="S1422" s="14">
        <f t="shared" ref="S1422:S1485" si="519">IF(P1422&gt;0,TRUNC(R1422*C1422,8),0)</f>
        <v>0</v>
      </c>
      <c r="T1422" s="4" t="str">
        <f t="shared" si="513"/>
        <v>J=</v>
      </c>
      <c r="U1422" s="29">
        <f t="shared" si="514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2">
        <f t="shared" si="518"/>
        <v>46673</v>
      </c>
      <c r="B1423" s="83" t="str">
        <f t="shared" ca="1" si="500"/>
        <v>n.d</v>
      </c>
      <c r="C1423" s="14">
        <f t="shared" si="501"/>
        <v>1000</v>
      </c>
      <c r="D1423" s="58">
        <f t="shared" si="516"/>
        <v>46667</v>
      </c>
      <c r="E1423" s="56">
        <f ca="1">IF(D1423&lt;$B$1,VLOOKUP(D1423,[1]DI!$A$4:$B$15000,2,FALSE),0)</f>
        <v>0</v>
      </c>
      <c r="F1423" s="14">
        <f t="shared" ca="1" si="502"/>
        <v>1</v>
      </c>
      <c r="G1423" s="85">
        <f t="shared" ca="1" si="503"/>
        <v>1.4560015972313201</v>
      </c>
      <c r="H1423" s="85">
        <f t="shared" ca="1" si="504"/>
        <v>1.4560015972313201</v>
      </c>
      <c r="I1423" s="14">
        <f t="shared" ca="1" si="505"/>
        <v>1</v>
      </c>
      <c r="J1423" s="13">
        <f t="shared" si="517"/>
        <v>2.75E-2</v>
      </c>
      <c r="K1423" s="29">
        <f t="shared" si="506"/>
        <v>46653</v>
      </c>
      <c r="L1423" s="2">
        <f t="shared" si="507"/>
        <v>13</v>
      </c>
      <c r="M1423" s="17">
        <f t="shared" si="508"/>
        <v>13</v>
      </c>
      <c r="N1423" s="12">
        <f t="shared" si="509"/>
        <v>1.001400474</v>
      </c>
      <c r="O1423" s="12">
        <f t="shared" ca="1" si="510"/>
        <v>1.001400474</v>
      </c>
      <c r="P1423" s="17">
        <f t="shared" si="511"/>
        <v>0</v>
      </c>
      <c r="Q1423" s="14">
        <f t="shared" ca="1" si="512"/>
        <v>1.4004739900000001</v>
      </c>
      <c r="R1423" s="20">
        <f t="shared" si="515"/>
        <v>0</v>
      </c>
      <c r="S1423" s="14">
        <f t="shared" si="519"/>
        <v>0</v>
      </c>
      <c r="T1423" s="4" t="str">
        <f t="shared" si="513"/>
        <v>J=</v>
      </c>
      <c r="U1423" s="29">
        <f t="shared" si="514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2">
        <f t="shared" si="518"/>
        <v>46674</v>
      </c>
      <c r="B1424" s="83" t="str">
        <f t="shared" ca="1" si="500"/>
        <v>n.d</v>
      </c>
      <c r="C1424" s="14">
        <f t="shared" si="501"/>
        <v>1000</v>
      </c>
      <c r="D1424" s="58">
        <f t="shared" si="516"/>
        <v>46668</v>
      </c>
      <c r="E1424" s="56">
        <f ca="1">IF(D1424&lt;$B$1,VLOOKUP(D1424,[1]DI!$A$4:$B$15000,2,FALSE),0)</f>
        <v>0</v>
      </c>
      <c r="F1424" s="14">
        <f t="shared" ca="1" si="502"/>
        <v>1</v>
      </c>
      <c r="G1424" s="85">
        <f t="shared" ca="1" si="503"/>
        <v>1.4560015972313201</v>
      </c>
      <c r="H1424" s="85">
        <f t="shared" ca="1" si="504"/>
        <v>1.4560015972313201</v>
      </c>
      <c r="I1424" s="14">
        <f t="shared" ca="1" si="505"/>
        <v>1</v>
      </c>
      <c r="J1424" s="13">
        <f t="shared" si="517"/>
        <v>2.75E-2</v>
      </c>
      <c r="K1424" s="29">
        <f t="shared" si="506"/>
        <v>46653</v>
      </c>
      <c r="L1424" s="2">
        <f t="shared" si="507"/>
        <v>14</v>
      </c>
      <c r="M1424" s="17">
        <f t="shared" si="508"/>
        <v>14</v>
      </c>
      <c r="N1424" s="12">
        <f t="shared" si="509"/>
        <v>1.0015082850000001</v>
      </c>
      <c r="O1424" s="12">
        <f t="shared" ca="1" si="510"/>
        <v>1.0015082850000001</v>
      </c>
      <c r="P1424" s="17">
        <f t="shared" si="511"/>
        <v>0</v>
      </c>
      <c r="Q1424" s="14">
        <f t="shared" ca="1" si="512"/>
        <v>1.5082850000000001</v>
      </c>
      <c r="R1424" s="20">
        <f t="shared" si="515"/>
        <v>0</v>
      </c>
      <c r="S1424" s="14">
        <f t="shared" si="519"/>
        <v>0</v>
      </c>
      <c r="T1424" s="4" t="str">
        <f t="shared" si="513"/>
        <v>J=</v>
      </c>
      <c r="U1424" s="29">
        <f t="shared" si="514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2">
        <f t="shared" si="518"/>
        <v>46675</v>
      </c>
      <c r="B1425" s="83" t="str">
        <f t="shared" ca="1" si="500"/>
        <v>n.d</v>
      </c>
      <c r="C1425" s="14">
        <f t="shared" si="501"/>
        <v>1000</v>
      </c>
      <c r="D1425" s="58">
        <f t="shared" si="516"/>
        <v>46671</v>
      </c>
      <c r="E1425" s="56">
        <f ca="1">IF(D1425&lt;$B$1,VLOOKUP(D1425,[1]DI!$A$4:$B$15000,2,FALSE),0)</f>
        <v>0</v>
      </c>
      <c r="F1425" s="14">
        <f t="shared" ca="1" si="502"/>
        <v>1</v>
      </c>
      <c r="G1425" s="85">
        <f t="shared" ca="1" si="503"/>
        <v>1.4560015972313201</v>
      </c>
      <c r="H1425" s="85">
        <f t="shared" ca="1" si="504"/>
        <v>1.4560015972313201</v>
      </c>
      <c r="I1425" s="14">
        <f t="shared" ca="1" si="505"/>
        <v>1</v>
      </c>
      <c r="J1425" s="13">
        <f t="shared" si="517"/>
        <v>2.75E-2</v>
      </c>
      <c r="K1425" s="29">
        <f t="shared" si="506"/>
        <v>46653</v>
      </c>
      <c r="L1425" s="2">
        <f t="shared" si="507"/>
        <v>15</v>
      </c>
      <c r="M1425" s="17">
        <f t="shared" si="508"/>
        <v>15</v>
      </c>
      <c r="N1425" s="12">
        <f t="shared" si="509"/>
        <v>1.001616106</v>
      </c>
      <c r="O1425" s="12">
        <f t="shared" ca="1" si="510"/>
        <v>1.001616106</v>
      </c>
      <c r="P1425" s="17">
        <f t="shared" si="511"/>
        <v>0</v>
      </c>
      <c r="Q1425" s="14">
        <f t="shared" ca="1" si="512"/>
        <v>1.6161059900000001</v>
      </c>
      <c r="R1425" s="20">
        <f t="shared" si="515"/>
        <v>0</v>
      </c>
      <c r="S1425" s="14">
        <f t="shared" si="519"/>
        <v>0</v>
      </c>
      <c r="T1425" s="4" t="str">
        <f t="shared" si="513"/>
        <v>J=</v>
      </c>
      <c r="U1425" s="29">
        <f t="shared" si="514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2">
        <f t="shared" si="518"/>
        <v>46678</v>
      </c>
      <c r="B1426" s="83" t="str">
        <f t="shared" ca="1" si="500"/>
        <v>n.d</v>
      </c>
      <c r="C1426" s="14">
        <f t="shared" si="501"/>
        <v>1000</v>
      </c>
      <c r="D1426" s="58">
        <f t="shared" si="516"/>
        <v>46673</v>
      </c>
      <c r="E1426" s="56">
        <f ca="1">IF(D1426&lt;$B$1,VLOOKUP(D1426,[1]DI!$A$4:$B$15000,2,FALSE),0)</f>
        <v>0</v>
      </c>
      <c r="F1426" s="14">
        <f t="shared" ca="1" si="502"/>
        <v>1</v>
      </c>
      <c r="G1426" s="85">
        <f t="shared" ca="1" si="503"/>
        <v>1.4560015972313201</v>
      </c>
      <c r="H1426" s="85">
        <f t="shared" ca="1" si="504"/>
        <v>1.4560015972313201</v>
      </c>
      <c r="I1426" s="14">
        <f t="shared" ca="1" si="505"/>
        <v>1</v>
      </c>
      <c r="J1426" s="13">
        <f t="shared" si="517"/>
        <v>2.75E-2</v>
      </c>
      <c r="K1426" s="29">
        <f t="shared" si="506"/>
        <v>46653</v>
      </c>
      <c r="L1426" s="2">
        <f t="shared" si="507"/>
        <v>16</v>
      </c>
      <c r="M1426" s="17">
        <f t="shared" si="508"/>
        <v>16</v>
      </c>
      <c r="N1426" s="12">
        <f t="shared" si="509"/>
        <v>1.0017239389999999</v>
      </c>
      <c r="O1426" s="12">
        <f t="shared" ca="1" si="510"/>
        <v>1.0017239389999999</v>
      </c>
      <c r="P1426" s="17">
        <f t="shared" si="511"/>
        <v>0</v>
      </c>
      <c r="Q1426" s="14">
        <f t="shared" ca="1" si="512"/>
        <v>1.7239389899999999</v>
      </c>
      <c r="R1426" s="20">
        <f t="shared" si="515"/>
        <v>0</v>
      </c>
      <c r="S1426" s="14">
        <f t="shared" si="519"/>
        <v>0</v>
      </c>
      <c r="T1426" s="4" t="str">
        <f t="shared" si="513"/>
        <v>J=</v>
      </c>
      <c r="U1426" s="29">
        <f t="shared" si="514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2">
        <f t="shared" si="518"/>
        <v>46679</v>
      </c>
      <c r="B1427" s="83" t="str">
        <f t="shared" ca="1" si="500"/>
        <v>n.d</v>
      </c>
      <c r="C1427" s="14">
        <f t="shared" si="501"/>
        <v>1000</v>
      </c>
      <c r="D1427" s="58">
        <f t="shared" si="516"/>
        <v>46674</v>
      </c>
      <c r="E1427" s="56">
        <f ca="1">IF(D1427&lt;$B$1,VLOOKUP(D1427,[1]DI!$A$4:$B$15000,2,FALSE),0)</f>
        <v>0</v>
      </c>
      <c r="F1427" s="14">
        <f t="shared" ca="1" si="502"/>
        <v>1</v>
      </c>
      <c r="G1427" s="85">
        <f t="shared" ca="1" si="503"/>
        <v>1.4560015972313201</v>
      </c>
      <c r="H1427" s="85">
        <f t="shared" ca="1" si="504"/>
        <v>1.4560015972313201</v>
      </c>
      <c r="I1427" s="14">
        <f t="shared" ca="1" si="505"/>
        <v>1</v>
      </c>
      <c r="J1427" s="13">
        <f t="shared" si="517"/>
        <v>2.75E-2</v>
      </c>
      <c r="K1427" s="29">
        <f t="shared" si="506"/>
        <v>46653</v>
      </c>
      <c r="L1427" s="2">
        <f t="shared" si="507"/>
        <v>17</v>
      </c>
      <c r="M1427" s="17">
        <f t="shared" si="508"/>
        <v>17</v>
      </c>
      <c r="N1427" s="12">
        <f t="shared" si="509"/>
        <v>1.0018317839999999</v>
      </c>
      <c r="O1427" s="12">
        <f t="shared" ca="1" si="510"/>
        <v>1.0018317839999999</v>
      </c>
      <c r="P1427" s="17">
        <f t="shared" si="511"/>
        <v>0</v>
      </c>
      <c r="Q1427" s="14">
        <f t="shared" ca="1" si="512"/>
        <v>1.8317839899999999</v>
      </c>
      <c r="R1427" s="20">
        <f t="shared" si="515"/>
        <v>0</v>
      </c>
      <c r="S1427" s="14">
        <f t="shared" si="519"/>
        <v>0</v>
      </c>
      <c r="T1427" s="4" t="str">
        <f t="shared" si="513"/>
        <v>J=</v>
      </c>
      <c r="U1427" s="29">
        <f t="shared" si="514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2">
        <f t="shared" si="518"/>
        <v>46680</v>
      </c>
      <c r="B1428" s="83" t="str">
        <f t="shared" ca="1" si="500"/>
        <v>n.d</v>
      </c>
      <c r="C1428" s="14">
        <f t="shared" si="501"/>
        <v>1000</v>
      </c>
      <c r="D1428" s="58">
        <f t="shared" si="516"/>
        <v>46675</v>
      </c>
      <c r="E1428" s="56">
        <f ca="1">IF(D1428&lt;$B$1,VLOOKUP(D1428,[1]DI!$A$4:$B$15000,2,FALSE),0)</f>
        <v>0</v>
      </c>
      <c r="F1428" s="14">
        <f t="shared" ca="1" si="502"/>
        <v>1</v>
      </c>
      <c r="G1428" s="85">
        <f t="shared" ca="1" si="503"/>
        <v>1.4560015972313201</v>
      </c>
      <c r="H1428" s="85">
        <f t="shared" ca="1" si="504"/>
        <v>1.4560015972313201</v>
      </c>
      <c r="I1428" s="14">
        <f t="shared" ca="1" si="505"/>
        <v>1</v>
      </c>
      <c r="J1428" s="13">
        <f t="shared" si="517"/>
        <v>2.75E-2</v>
      </c>
      <c r="K1428" s="29">
        <f t="shared" si="506"/>
        <v>46653</v>
      </c>
      <c r="L1428" s="2">
        <f t="shared" si="507"/>
        <v>18</v>
      </c>
      <c r="M1428" s="17">
        <f t="shared" si="508"/>
        <v>18</v>
      </c>
      <c r="N1428" s="12">
        <f t="shared" si="509"/>
        <v>1.0019396410000001</v>
      </c>
      <c r="O1428" s="12">
        <f t="shared" ca="1" si="510"/>
        <v>1.0019396410000001</v>
      </c>
      <c r="P1428" s="17">
        <f t="shared" si="511"/>
        <v>0</v>
      </c>
      <c r="Q1428" s="14">
        <f t="shared" ca="1" si="512"/>
        <v>1.9396409999999999</v>
      </c>
      <c r="R1428" s="20">
        <f t="shared" si="515"/>
        <v>0</v>
      </c>
      <c r="S1428" s="14">
        <f t="shared" si="519"/>
        <v>0</v>
      </c>
      <c r="T1428" s="4" t="str">
        <f t="shared" si="513"/>
        <v>J=</v>
      </c>
      <c r="U1428" s="29">
        <f t="shared" si="514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2">
        <f t="shared" si="518"/>
        <v>46681</v>
      </c>
      <c r="B1429" s="83" t="str">
        <f t="shared" ca="1" si="500"/>
        <v>n.d</v>
      </c>
      <c r="C1429" s="14">
        <f t="shared" si="501"/>
        <v>1000</v>
      </c>
      <c r="D1429" s="58">
        <f t="shared" si="516"/>
        <v>46678</v>
      </c>
      <c r="E1429" s="56">
        <f ca="1">IF(D1429&lt;$B$1,VLOOKUP(D1429,[1]DI!$A$4:$B$15000,2,FALSE),0)</f>
        <v>0</v>
      </c>
      <c r="F1429" s="14">
        <f t="shared" ca="1" si="502"/>
        <v>1</v>
      </c>
      <c r="G1429" s="85">
        <f t="shared" ca="1" si="503"/>
        <v>1.4560015972313201</v>
      </c>
      <c r="H1429" s="85">
        <f t="shared" ca="1" si="504"/>
        <v>1.4560015972313201</v>
      </c>
      <c r="I1429" s="14">
        <f t="shared" ca="1" si="505"/>
        <v>1</v>
      </c>
      <c r="J1429" s="13">
        <f t="shared" si="517"/>
        <v>2.75E-2</v>
      </c>
      <c r="K1429" s="29">
        <f t="shared" si="506"/>
        <v>46653</v>
      </c>
      <c r="L1429" s="2">
        <f t="shared" si="507"/>
        <v>19</v>
      </c>
      <c r="M1429" s="17">
        <f t="shared" si="508"/>
        <v>19</v>
      </c>
      <c r="N1429" s="12">
        <f t="shared" si="509"/>
        <v>1.0020475090000001</v>
      </c>
      <c r="O1429" s="12">
        <f t="shared" ca="1" si="510"/>
        <v>1.0020475090000001</v>
      </c>
      <c r="P1429" s="17">
        <f t="shared" si="511"/>
        <v>0</v>
      </c>
      <c r="Q1429" s="14">
        <f t="shared" ca="1" si="512"/>
        <v>2.0475089999999998</v>
      </c>
      <c r="R1429" s="20">
        <f t="shared" si="515"/>
        <v>0</v>
      </c>
      <c r="S1429" s="14">
        <f t="shared" si="519"/>
        <v>0</v>
      </c>
      <c r="T1429" s="4" t="str">
        <f t="shared" si="513"/>
        <v>J=</v>
      </c>
      <c r="U1429" s="29">
        <f t="shared" si="514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2">
        <f t="shared" si="518"/>
        <v>46682</v>
      </c>
      <c r="B1430" s="83" t="str">
        <f t="shared" ca="1" si="500"/>
        <v>n.d</v>
      </c>
      <c r="C1430" s="14">
        <f t="shared" si="501"/>
        <v>1000</v>
      </c>
      <c r="D1430" s="58">
        <f t="shared" si="516"/>
        <v>46679</v>
      </c>
      <c r="E1430" s="56">
        <f ca="1">IF(D1430&lt;$B$1,VLOOKUP(D1430,[1]DI!$A$4:$B$15000,2,FALSE),0)</f>
        <v>0</v>
      </c>
      <c r="F1430" s="14">
        <f t="shared" ca="1" si="502"/>
        <v>1</v>
      </c>
      <c r="G1430" s="85">
        <f t="shared" ca="1" si="503"/>
        <v>1.4560015972313201</v>
      </c>
      <c r="H1430" s="85">
        <f t="shared" ca="1" si="504"/>
        <v>1.4560015972313201</v>
      </c>
      <c r="I1430" s="14">
        <f t="shared" ca="1" si="505"/>
        <v>1</v>
      </c>
      <c r="J1430" s="13">
        <f t="shared" si="517"/>
        <v>2.75E-2</v>
      </c>
      <c r="K1430" s="29">
        <f t="shared" si="506"/>
        <v>46653</v>
      </c>
      <c r="L1430" s="2">
        <f t="shared" si="507"/>
        <v>20</v>
      </c>
      <c r="M1430" s="17">
        <f t="shared" si="508"/>
        <v>20</v>
      </c>
      <c r="N1430" s="12">
        <f t="shared" si="509"/>
        <v>1.002155388</v>
      </c>
      <c r="O1430" s="12">
        <f t="shared" ca="1" si="510"/>
        <v>1.002155388</v>
      </c>
      <c r="P1430" s="17">
        <f t="shared" si="511"/>
        <v>68</v>
      </c>
      <c r="Q1430" s="14">
        <f t="shared" ca="1" si="512"/>
        <v>2.1553879999999999</v>
      </c>
      <c r="R1430" s="20">
        <f t="shared" si="515"/>
        <v>0</v>
      </c>
      <c r="S1430" s="14">
        <f t="shared" si="519"/>
        <v>0</v>
      </c>
      <c r="T1430" s="4" t="str">
        <f t="shared" si="513"/>
        <v>J=</v>
      </c>
      <c r="U1430" s="29">
        <f t="shared" si="514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2">
        <f t="shared" si="518"/>
        <v>46685</v>
      </c>
      <c r="B1431" s="83" t="str">
        <f t="shared" ca="1" si="500"/>
        <v>n.d</v>
      </c>
      <c r="C1431" s="14">
        <f t="shared" si="501"/>
        <v>1000</v>
      </c>
      <c r="D1431" s="58">
        <f t="shared" si="516"/>
        <v>46680</v>
      </c>
      <c r="E1431" s="56">
        <f ca="1">IF(D1431&lt;$B$1,VLOOKUP(D1431,[1]DI!$A$4:$B$15000,2,FALSE),0)</f>
        <v>0</v>
      </c>
      <c r="F1431" s="14">
        <f t="shared" ca="1" si="502"/>
        <v>1</v>
      </c>
      <c r="G1431" s="85">
        <f t="shared" ca="1" si="503"/>
        <v>1.4560015972313201</v>
      </c>
      <c r="H1431" s="85">
        <f t="shared" ca="1" si="504"/>
        <v>1.4560015972313201</v>
      </c>
      <c r="I1431" s="14">
        <f t="shared" ca="1" si="505"/>
        <v>1</v>
      </c>
      <c r="J1431" s="13">
        <f t="shared" si="517"/>
        <v>2.75E-2</v>
      </c>
      <c r="K1431" s="29">
        <f t="shared" si="506"/>
        <v>46682</v>
      </c>
      <c r="L1431" s="2">
        <f t="shared" si="507"/>
        <v>1</v>
      </c>
      <c r="M1431" s="17">
        <f t="shared" si="508"/>
        <v>1</v>
      </c>
      <c r="N1431" s="12">
        <f t="shared" si="509"/>
        <v>1.000107659</v>
      </c>
      <c r="O1431" s="12">
        <f t="shared" ca="1" si="510"/>
        <v>1.000107659</v>
      </c>
      <c r="P1431" s="17">
        <f t="shared" si="511"/>
        <v>0</v>
      </c>
      <c r="Q1431" s="14">
        <f t="shared" ca="1" si="512"/>
        <v>0.10765899</v>
      </c>
      <c r="R1431" s="20">
        <f t="shared" si="515"/>
        <v>0</v>
      </c>
      <c r="S1431" s="14">
        <f t="shared" si="519"/>
        <v>0</v>
      </c>
      <c r="T1431" s="4" t="str">
        <f t="shared" si="513"/>
        <v>J=</v>
      </c>
      <c r="U1431" s="29">
        <f t="shared" si="514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2">
        <f t="shared" si="518"/>
        <v>46686</v>
      </c>
      <c r="B1432" s="83" t="str">
        <f t="shared" ca="1" si="500"/>
        <v>n.d</v>
      </c>
      <c r="C1432" s="14">
        <f t="shared" si="501"/>
        <v>1000</v>
      </c>
      <c r="D1432" s="58">
        <f t="shared" si="516"/>
        <v>46681</v>
      </c>
      <c r="E1432" s="56">
        <f ca="1">IF(D1432&lt;$B$1,VLOOKUP(D1432,[1]DI!$A$4:$B$15000,2,FALSE),0)</f>
        <v>0</v>
      </c>
      <c r="F1432" s="14">
        <f t="shared" ca="1" si="502"/>
        <v>1</v>
      </c>
      <c r="G1432" s="85">
        <f t="shared" ca="1" si="503"/>
        <v>1.4560015972313201</v>
      </c>
      <c r="H1432" s="85">
        <f t="shared" ca="1" si="504"/>
        <v>1.4560015972313201</v>
      </c>
      <c r="I1432" s="14">
        <f t="shared" ca="1" si="505"/>
        <v>1</v>
      </c>
      <c r="J1432" s="13">
        <f t="shared" si="517"/>
        <v>2.75E-2</v>
      </c>
      <c r="K1432" s="29">
        <f t="shared" si="506"/>
        <v>46682</v>
      </c>
      <c r="L1432" s="2">
        <f t="shared" si="507"/>
        <v>2</v>
      </c>
      <c r="M1432" s="17">
        <f t="shared" si="508"/>
        <v>2</v>
      </c>
      <c r="N1432" s="12">
        <f t="shared" si="509"/>
        <v>1.0002153300000001</v>
      </c>
      <c r="O1432" s="12">
        <f t="shared" ca="1" si="510"/>
        <v>1.0002153300000001</v>
      </c>
      <c r="P1432" s="17">
        <f t="shared" si="511"/>
        <v>0</v>
      </c>
      <c r="Q1432" s="14">
        <f t="shared" ca="1" si="512"/>
        <v>0.21532999999999999</v>
      </c>
      <c r="R1432" s="20">
        <f t="shared" si="515"/>
        <v>0</v>
      </c>
      <c r="S1432" s="14">
        <f t="shared" si="519"/>
        <v>0</v>
      </c>
      <c r="T1432" s="4" t="str">
        <f t="shared" si="513"/>
        <v>J=</v>
      </c>
      <c r="U1432" s="29">
        <f t="shared" si="514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2">
        <f t="shared" si="518"/>
        <v>46687</v>
      </c>
      <c r="B1433" s="83" t="str">
        <f t="shared" ca="1" si="500"/>
        <v>n.d</v>
      </c>
      <c r="C1433" s="14">
        <f t="shared" si="501"/>
        <v>1000</v>
      </c>
      <c r="D1433" s="58">
        <f t="shared" si="516"/>
        <v>46682</v>
      </c>
      <c r="E1433" s="56">
        <f ca="1">IF(D1433&lt;$B$1,VLOOKUP(D1433,[1]DI!$A$4:$B$15000,2,FALSE),0)</f>
        <v>0</v>
      </c>
      <c r="F1433" s="14">
        <f t="shared" ca="1" si="502"/>
        <v>1</v>
      </c>
      <c r="G1433" s="85">
        <f t="shared" ca="1" si="503"/>
        <v>1.4560015972313201</v>
      </c>
      <c r="H1433" s="85">
        <f t="shared" ca="1" si="504"/>
        <v>1.4560015972313201</v>
      </c>
      <c r="I1433" s="14">
        <f t="shared" ca="1" si="505"/>
        <v>1</v>
      </c>
      <c r="J1433" s="13">
        <f t="shared" si="517"/>
        <v>2.75E-2</v>
      </c>
      <c r="K1433" s="29">
        <f t="shared" si="506"/>
        <v>46682</v>
      </c>
      <c r="L1433" s="2">
        <f t="shared" si="507"/>
        <v>3</v>
      </c>
      <c r="M1433" s="17">
        <f t="shared" si="508"/>
        <v>3</v>
      </c>
      <c r="N1433" s="12">
        <f t="shared" si="509"/>
        <v>1.000323012</v>
      </c>
      <c r="O1433" s="12">
        <f t="shared" ca="1" si="510"/>
        <v>1.000323012</v>
      </c>
      <c r="P1433" s="17">
        <f t="shared" si="511"/>
        <v>0</v>
      </c>
      <c r="Q1433" s="14">
        <f t="shared" ca="1" si="512"/>
        <v>0.32301199000000003</v>
      </c>
      <c r="R1433" s="20">
        <f t="shared" si="515"/>
        <v>0</v>
      </c>
      <c r="S1433" s="14">
        <f t="shared" si="519"/>
        <v>0</v>
      </c>
      <c r="T1433" s="4" t="str">
        <f t="shared" si="513"/>
        <v>J=</v>
      </c>
      <c r="U1433" s="29">
        <f t="shared" si="514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2">
        <f t="shared" si="518"/>
        <v>46688</v>
      </c>
      <c r="B1434" s="83" t="str">
        <f t="shared" ca="1" si="500"/>
        <v>n.d</v>
      </c>
      <c r="C1434" s="14">
        <f t="shared" si="501"/>
        <v>1000</v>
      </c>
      <c r="D1434" s="58">
        <f t="shared" si="516"/>
        <v>46685</v>
      </c>
      <c r="E1434" s="56">
        <f ca="1">IF(D1434&lt;$B$1,VLOOKUP(D1434,[1]DI!$A$4:$B$15000,2,FALSE),0)</f>
        <v>0</v>
      </c>
      <c r="F1434" s="14">
        <f t="shared" ca="1" si="502"/>
        <v>1</v>
      </c>
      <c r="G1434" s="85">
        <f t="shared" ca="1" si="503"/>
        <v>1.4560015972313201</v>
      </c>
      <c r="H1434" s="85">
        <f t="shared" ca="1" si="504"/>
        <v>1.4560015972313201</v>
      </c>
      <c r="I1434" s="14">
        <f t="shared" ca="1" si="505"/>
        <v>1</v>
      </c>
      <c r="J1434" s="13">
        <f t="shared" si="517"/>
        <v>2.75E-2</v>
      </c>
      <c r="K1434" s="29">
        <f t="shared" si="506"/>
        <v>46682</v>
      </c>
      <c r="L1434" s="2">
        <f t="shared" si="507"/>
        <v>4</v>
      </c>
      <c r="M1434" s="17">
        <f t="shared" si="508"/>
        <v>4</v>
      </c>
      <c r="N1434" s="12">
        <f t="shared" si="509"/>
        <v>1.0004307059999999</v>
      </c>
      <c r="O1434" s="12">
        <f t="shared" ca="1" si="510"/>
        <v>1.0004307059999999</v>
      </c>
      <c r="P1434" s="17">
        <f t="shared" si="511"/>
        <v>0</v>
      </c>
      <c r="Q1434" s="14">
        <f t="shared" ca="1" si="512"/>
        <v>0.43070598999999998</v>
      </c>
      <c r="R1434" s="20">
        <f t="shared" si="515"/>
        <v>0</v>
      </c>
      <c r="S1434" s="14">
        <f t="shared" si="519"/>
        <v>0</v>
      </c>
      <c r="T1434" s="4" t="str">
        <f t="shared" si="513"/>
        <v>J=</v>
      </c>
      <c r="U1434" s="29">
        <f t="shared" si="514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2">
        <f t="shared" si="518"/>
        <v>46689</v>
      </c>
      <c r="B1435" s="83" t="str">
        <f t="shared" ca="1" si="500"/>
        <v>n.d</v>
      </c>
      <c r="C1435" s="14">
        <f t="shared" si="501"/>
        <v>1000</v>
      </c>
      <c r="D1435" s="58">
        <f t="shared" si="516"/>
        <v>46686</v>
      </c>
      <c r="E1435" s="56">
        <f ca="1">IF(D1435&lt;$B$1,VLOOKUP(D1435,[1]DI!$A$4:$B$15000,2,FALSE),0)</f>
        <v>0</v>
      </c>
      <c r="F1435" s="14">
        <f t="shared" ca="1" si="502"/>
        <v>1</v>
      </c>
      <c r="G1435" s="85">
        <f t="shared" ca="1" si="503"/>
        <v>1.4560015972313201</v>
      </c>
      <c r="H1435" s="85">
        <f t="shared" ca="1" si="504"/>
        <v>1.4560015972313201</v>
      </c>
      <c r="I1435" s="14">
        <f t="shared" ca="1" si="505"/>
        <v>1</v>
      </c>
      <c r="J1435" s="13">
        <f t="shared" si="517"/>
        <v>2.75E-2</v>
      </c>
      <c r="K1435" s="29">
        <f t="shared" si="506"/>
        <v>46682</v>
      </c>
      <c r="L1435" s="2">
        <f t="shared" si="507"/>
        <v>5</v>
      </c>
      <c r="M1435" s="17">
        <f t="shared" si="508"/>
        <v>5</v>
      </c>
      <c r="N1435" s="12">
        <f t="shared" si="509"/>
        <v>1.000538412</v>
      </c>
      <c r="O1435" s="12">
        <f t="shared" ca="1" si="510"/>
        <v>1.000538412</v>
      </c>
      <c r="P1435" s="17">
        <f t="shared" si="511"/>
        <v>0</v>
      </c>
      <c r="Q1435" s="14">
        <f t="shared" ca="1" si="512"/>
        <v>0.538412</v>
      </c>
      <c r="R1435" s="20">
        <f t="shared" si="515"/>
        <v>0</v>
      </c>
      <c r="S1435" s="14">
        <f t="shared" si="519"/>
        <v>0</v>
      </c>
      <c r="T1435" s="4" t="str">
        <f t="shared" si="513"/>
        <v>J=</v>
      </c>
      <c r="U1435" s="29">
        <f t="shared" si="514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2">
        <f t="shared" si="518"/>
        <v>46692</v>
      </c>
      <c r="B1436" s="83" t="str">
        <f t="shared" ca="1" si="500"/>
        <v>n.d</v>
      </c>
      <c r="C1436" s="14">
        <f t="shared" si="501"/>
        <v>1000</v>
      </c>
      <c r="D1436" s="58">
        <f t="shared" si="516"/>
        <v>46687</v>
      </c>
      <c r="E1436" s="56">
        <f ca="1">IF(D1436&lt;$B$1,VLOOKUP(D1436,[1]DI!$A$4:$B$15000,2,FALSE),0)</f>
        <v>0</v>
      </c>
      <c r="F1436" s="14">
        <f t="shared" ca="1" si="502"/>
        <v>1</v>
      </c>
      <c r="G1436" s="85">
        <f t="shared" ca="1" si="503"/>
        <v>1.4560015972313201</v>
      </c>
      <c r="H1436" s="85">
        <f t="shared" ca="1" si="504"/>
        <v>1.4560015972313201</v>
      </c>
      <c r="I1436" s="14">
        <f t="shared" ca="1" si="505"/>
        <v>1</v>
      </c>
      <c r="J1436" s="13">
        <f t="shared" si="517"/>
        <v>2.75E-2</v>
      </c>
      <c r="K1436" s="29">
        <f t="shared" si="506"/>
        <v>46682</v>
      </c>
      <c r="L1436" s="2">
        <f t="shared" si="507"/>
        <v>6</v>
      </c>
      <c r="M1436" s="17">
        <f t="shared" si="508"/>
        <v>6</v>
      </c>
      <c r="N1436" s="12">
        <f t="shared" si="509"/>
        <v>1.0006461289999999</v>
      </c>
      <c r="O1436" s="12">
        <f t="shared" ca="1" si="510"/>
        <v>1.0006461289999999</v>
      </c>
      <c r="P1436" s="17">
        <f t="shared" si="511"/>
        <v>0</v>
      </c>
      <c r="Q1436" s="14">
        <f t="shared" ca="1" si="512"/>
        <v>0.64612899000000001</v>
      </c>
      <c r="R1436" s="20">
        <f t="shared" si="515"/>
        <v>0</v>
      </c>
      <c r="S1436" s="14">
        <f t="shared" si="519"/>
        <v>0</v>
      </c>
      <c r="T1436" s="4" t="str">
        <f t="shared" si="513"/>
        <v>J=</v>
      </c>
      <c r="U1436" s="29">
        <f t="shared" si="514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2">
        <f t="shared" si="518"/>
        <v>46694</v>
      </c>
      <c r="B1437" s="83" t="str">
        <f t="shared" ca="1" si="500"/>
        <v>n.d</v>
      </c>
      <c r="C1437" s="14">
        <f t="shared" si="501"/>
        <v>1000</v>
      </c>
      <c r="D1437" s="58">
        <f t="shared" si="516"/>
        <v>46688</v>
      </c>
      <c r="E1437" s="56">
        <f ca="1">IF(D1437&lt;$B$1,VLOOKUP(D1437,[1]DI!$A$4:$B$15000,2,FALSE),0)</f>
        <v>0</v>
      </c>
      <c r="F1437" s="14">
        <f t="shared" ca="1" si="502"/>
        <v>1</v>
      </c>
      <c r="G1437" s="85">
        <f t="shared" ca="1" si="503"/>
        <v>1.4560015972313201</v>
      </c>
      <c r="H1437" s="85">
        <f t="shared" ca="1" si="504"/>
        <v>1.4560015972313201</v>
      </c>
      <c r="I1437" s="14">
        <f t="shared" ca="1" si="505"/>
        <v>1</v>
      </c>
      <c r="J1437" s="13">
        <f t="shared" si="517"/>
        <v>2.75E-2</v>
      </c>
      <c r="K1437" s="29">
        <f t="shared" si="506"/>
        <v>46682</v>
      </c>
      <c r="L1437" s="2">
        <f t="shared" si="507"/>
        <v>7</v>
      </c>
      <c r="M1437" s="17">
        <f t="shared" si="508"/>
        <v>7</v>
      </c>
      <c r="N1437" s="12">
        <f t="shared" si="509"/>
        <v>1.0007538579999999</v>
      </c>
      <c r="O1437" s="12">
        <f t="shared" ca="1" si="510"/>
        <v>1.0007538579999999</v>
      </c>
      <c r="P1437" s="17">
        <f t="shared" si="511"/>
        <v>0</v>
      </c>
      <c r="Q1437" s="14">
        <f t="shared" ca="1" si="512"/>
        <v>0.75385798999999998</v>
      </c>
      <c r="R1437" s="20">
        <f t="shared" si="515"/>
        <v>0</v>
      </c>
      <c r="S1437" s="14">
        <f t="shared" si="519"/>
        <v>0</v>
      </c>
      <c r="T1437" s="4" t="str">
        <f t="shared" si="513"/>
        <v>J=</v>
      </c>
      <c r="U1437" s="29">
        <f t="shared" si="514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2">
        <f t="shared" si="518"/>
        <v>46695</v>
      </c>
      <c r="B1438" s="83" t="str">
        <f t="shared" ca="1" si="500"/>
        <v>n.d</v>
      </c>
      <c r="C1438" s="14">
        <f t="shared" si="501"/>
        <v>1000</v>
      </c>
      <c r="D1438" s="58">
        <f t="shared" si="516"/>
        <v>46689</v>
      </c>
      <c r="E1438" s="56">
        <f ca="1">IF(D1438&lt;$B$1,VLOOKUP(D1438,[1]DI!$A$4:$B$15000,2,FALSE),0)</f>
        <v>0</v>
      </c>
      <c r="F1438" s="14">
        <f t="shared" ca="1" si="502"/>
        <v>1</v>
      </c>
      <c r="G1438" s="85">
        <f t="shared" ca="1" si="503"/>
        <v>1.4560015972313201</v>
      </c>
      <c r="H1438" s="85">
        <f t="shared" ca="1" si="504"/>
        <v>1.4560015972313201</v>
      </c>
      <c r="I1438" s="14">
        <f t="shared" ca="1" si="505"/>
        <v>1</v>
      </c>
      <c r="J1438" s="13">
        <f t="shared" si="517"/>
        <v>2.75E-2</v>
      </c>
      <c r="K1438" s="29">
        <f t="shared" si="506"/>
        <v>46682</v>
      </c>
      <c r="L1438" s="2">
        <f t="shared" si="507"/>
        <v>8</v>
      </c>
      <c r="M1438" s="17">
        <f t="shared" si="508"/>
        <v>8</v>
      </c>
      <c r="N1438" s="12">
        <f t="shared" si="509"/>
        <v>1.000861598</v>
      </c>
      <c r="O1438" s="12">
        <f t="shared" ca="1" si="510"/>
        <v>1.000861598</v>
      </c>
      <c r="P1438" s="17">
        <f t="shared" si="511"/>
        <v>0</v>
      </c>
      <c r="Q1438" s="14">
        <f t="shared" ca="1" si="512"/>
        <v>0.86159799000000004</v>
      </c>
      <c r="R1438" s="20">
        <f t="shared" si="515"/>
        <v>0</v>
      </c>
      <c r="S1438" s="14">
        <f t="shared" si="519"/>
        <v>0</v>
      </c>
      <c r="T1438" s="4" t="str">
        <f t="shared" si="513"/>
        <v>J=</v>
      </c>
      <c r="U1438" s="29">
        <f t="shared" si="514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2">
        <f t="shared" si="518"/>
        <v>46696</v>
      </c>
      <c r="B1439" s="83" t="str">
        <f t="shared" ca="1" si="500"/>
        <v>n.d</v>
      </c>
      <c r="C1439" s="14">
        <f t="shared" si="501"/>
        <v>1000</v>
      </c>
      <c r="D1439" s="58">
        <f t="shared" si="516"/>
        <v>46692</v>
      </c>
      <c r="E1439" s="56">
        <f ca="1">IF(D1439&lt;$B$1,VLOOKUP(D1439,[1]DI!$A$4:$B$15000,2,FALSE),0)</f>
        <v>0</v>
      </c>
      <c r="F1439" s="14">
        <f t="shared" ca="1" si="502"/>
        <v>1</v>
      </c>
      <c r="G1439" s="85">
        <f t="shared" ca="1" si="503"/>
        <v>1.4560015972313201</v>
      </c>
      <c r="H1439" s="85">
        <f t="shared" ca="1" si="504"/>
        <v>1.4560015972313201</v>
      </c>
      <c r="I1439" s="14">
        <f t="shared" ca="1" si="505"/>
        <v>1</v>
      </c>
      <c r="J1439" s="13">
        <f t="shared" si="517"/>
        <v>2.75E-2</v>
      </c>
      <c r="K1439" s="29">
        <f t="shared" si="506"/>
        <v>46682</v>
      </c>
      <c r="L1439" s="2">
        <f t="shared" si="507"/>
        <v>9</v>
      </c>
      <c r="M1439" s="17">
        <f t="shared" si="508"/>
        <v>9</v>
      </c>
      <c r="N1439" s="12">
        <f t="shared" si="509"/>
        <v>1.0009693500000001</v>
      </c>
      <c r="O1439" s="12">
        <f t="shared" ca="1" si="510"/>
        <v>1.0009693500000001</v>
      </c>
      <c r="P1439" s="17">
        <f t="shared" si="511"/>
        <v>0</v>
      </c>
      <c r="Q1439" s="14">
        <f t="shared" ca="1" si="512"/>
        <v>0.96935000000000004</v>
      </c>
      <c r="R1439" s="20">
        <f t="shared" si="515"/>
        <v>0</v>
      </c>
      <c r="S1439" s="14">
        <f t="shared" si="519"/>
        <v>0</v>
      </c>
      <c r="T1439" s="4" t="str">
        <f t="shared" si="513"/>
        <v>J=</v>
      </c>
      <c r="U1439" s="29">
        <f t="shared" si="514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2">
        <f t="shared" si="518"/>
        <v>46699</v>
      </c>
      <c r="B1440" s="83" t="str">
        <f t="shared" ca="1" si="500"/>
        <v>n.d</v>
      </c>
      <c r="C1440" s="14">
        <f t="shared" si="501"/>
        <v>1000</v>
      </c>
      <c r="D1440" s="58">
        <f t="shared" si="516"/>
        <v>46694</v>
      </c>
      <c r="E1440" s="56">
        <f ca="1">IF(D1440&lt;$B$1,VLOOKUP(D1440,[1]DI!$A$4:$B$15000,2,FALSE),0)</f>
        <v>0</v>
      </c>
      <c r="F1440" s="14">
        <f t="shared" ca="1" si="502"/>
        <v>1</v>
      </c>
      <c r="G1440" s="85">
        <f t="shared" ca="1" si="503"/>
        <v>1.4560015972313201</v>
      </c>
      <c r="H1440" s="85">
        <f t="shared" ca="1" si="504"/>
        <v>1.4560015972313201</v>
      </c>
      <c r="I1440" s="14">
        <f t="shared" ca="1" si="505"/>
        <v>1</v>
      </c>
      <c r="J1440" s="13">
        <f t="shared" si="517"/>
        <v>2.75E-2</v>
      </c>
      <c r="K1440" s="29">
        <f t="shared" si="506"/>
        <v>46682</v>
      </c>
      <c r="L1440" s="2">
        <f t="shared" si="507"/>
        <v>10</v>
      </c>
      <c r="M1440" s="17">
        <f t="shared" si="508"/>
        <v>10</v>
      </c>
      <c r="N1440" s="12">
        <f t="shared" si="509"/>
        <v>1.0010771140000001</v>
      </c>
      <c r="O1440" s="12">
        <f t="shared" ca="1" si="510"/>
        <v>1.0010771140000001</v>
      </c>
      <c r="P1440" s="17">
        <f t="shared" si="511"/>
        <v>0</v>
      </c>
      <c r="Q1440" s="14">
        <f t="shared" ca="1" si="512"/>
        <v>1.0771139999999999</v>
      </c>
      <c r="R1440" s="20">
        <f t="shared" si="515"/>
        <v>0</v>
      </c>
      <c r="S1440" s="14">
        <f t="shared" si="519"/>
        <v>0</v>
      </c>
      <c r="T1440" s="4" t="str">
        <f t="shared" si="513"/>
        <v>J=</v>
      </c>
      <c r="U1440" s="29">
        <f t="shared" si="514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2">
        <f t="shared" si="518"/>
        <v>46700</v>
      </c>
      <c r="B1441" s="83" t="str">
        <f t="shared" ca="1" si="500"/>
        <v>n.d</v>
      </c>
      <c r="C1441" s="14">
        <f t="shared" si="501"/>
        <v>1000</v>
      </c>
      <c r="D1441" s="58">
        <f t="shared" si="516"/>
        <v>46695</v>
      </c>
      <c r="E1441" s="56">
        <f ca="1">IF(D1441&lt;$B$1,VLOOKUP(D1441,[1]DI!$A$4:$B$15000,2,FALSE),0)</f>
        <v>0</v>
      </c>
      <c r="F1441" s="14">
        <f t="shared" ca="1" si="502"/>
        <v>1</v>
      </c>
      <c r="G1441" s="85">
        <f t="shared" ca="1" si="503"/>
        <v>1.4560015972313201</v>
      </c>
      <c r="H1441" s="85">
        <f t="shared" ca="1" si="504"/>
        <v>1.4560015972313201</v>
      </c>
      <c r="I1441" s="14">
        <f t="shared" ca="1" si="505"/>
        <v>1</v>
      </c>
      <c r="J1441" s="13">
        <f t="shared" si="517"/>
        <v>2.75E-2</v>
      </c>
      <c r="K1441" s="29">
        <f t="shared" si="506"/>
        <v>46682</v>
      </c>
      <c r="L1441" s="2">
        <f t="shared" si="507"/>
        <v>11</v>
      </c>
      <c r="M1441" s="17">
        <f t="shared" si="508"/>
        <v>11</v>
      </c>
      <c r="N1441" s="12">
        <f t="shared" si="509"/>
        <v>1.0011848889999999</v>
      </c>
      <c r="O1441" s="12">
        <f t="shared" ca="1" si="510"/>
        <v>1.0011848889999999</v>
      </c>
      <c r="P1441" s="17">
        <f t="shared" si="511"/>
        <v>0</v>
      </c>
      <c r="Q1441" s="14">
        <f t="shared" ca="1" si="512"/>
        <v>1.1848889899999999</v>
      </c>
      <c r="R1441" s="20">
        <f t="shared" si="515"/>
        <v>0</v>
      </c>
      <c r="S1441" s="14">
        <f t="shared" si="519"/>
        <v>0</v>
      </c>
      <c r="T1441" s="4" t="str">
        <f t="shared" si="513"/>
        <v>J=</v>
      </c>
      <c r="U1441" s="29">
        <f t="shared" si="514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2">
        <f t="shared" si="518"/>
        <v>46701</v>
      </c>
      <c r="B1442" s="83" t="str">
        <f t="shared" ca="1" si="500"/>
        <v>n.d</v>
      </c>
      <c r="C1442" s="14">
        <f t="shared" si="501"/>
        <v>1000</v>
      </c>
      <c r="D1442" s="58">
        <f t="shared" si="516"/>
        <v>46696</v>
      </c>
      <c r="E1442" s="56">
        <f ca="1">IF(D1442&lt;$B$1,VLOOKUP(D1442,[1]DI!$A$4:$B$15000,2,FALSE),0)</f>
        <v>0</v>
      </c>
      <c r="F1442" s="14">
        <f t="shared" ca="1" si="502"/>
        <v>1</v>
      </c>
      <c r="G1442" s="85">
        <f t="shared" ca="1" si="503"/>
        <v>1.4560015972313201</v>
      </c>
      <c r="H1442" s="85">
        <f t="shared" ca="1" si="504"/>
        <v>1.4560015972313201</v>
      </c>
      <c r="I1442" s="14">
        <f t="shared" ca="1" si="505"/>
        <v>1</v>
      </c>
      <c r="J1442" s="13">
        <f t="shared" si="517"/>
        <v>2.75E-2</v>
      </c>
      <c r="K1442" s="29">
        <f t="shared" si="506"/>
        <v>46682</v>
      </c>
      <c r="L1442" s="2">
        <f t="shared" si="507"/>
        <v>12</v>
      </c>
      <c r="M1442" s="17">
        <f t="shared" si="508"/>
        <v>12</v>
      </c>
      <c r="N1442" s="12">
        <f t="shared" si="509"/>
        <v>1.001292676</v>
      </c>
      <c r="O1442" s="12">
        <f t="shared" ca="1" si="510"/>
        <v>1.001292676</v>
      </c>
      <c r="P1442" s="17">
        <f t="shared" si="511"/>
        <v>0</v>
      </c>
      <c r="Q1442" s="14">
        <f t="shared" ca="1" si="512"/>
        <v>1.2926759999999999</v>
      </c>
      <c r="R1442" s="20">
        <f t="shared" si="515"/>
        <v>0</v>
      </c>
      <c r="S1442" s="14">
        <f t="shared" si="519"/>
        <v>0</v>
      </c>
      <c r="T1442" s="4" t="str">
        <f t="shared" si="513"/>
        <v>J=</v>
      </c>
      <c r="U1442" s="29">
        <f t="shared" si="514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2">
        <f t="shared" si="518"/>
        <v>46702</v>
      </c>
      <c r="B1443" s="83" t="str">
        <f t="shared" ca="1" si="500"/>
        <v>n.d</v>
      </c>
      <c r="C1443" s="14">
        <f t="shared" si="501"/>
        <v>1000</v>
      </c>
      <c r="D1443" s="58">
        <f t="shared" si="516"/>
        <v>46699</v>
      </c>
      <c r="E1443" s="56">
        <f ca="1">IF(D1443&lt;$B$1,VLOOKUP(D1443,[1]DI!$A$4:$B$15000,2,FALSE),0)</f>
        <v>0</v>
      </c>
      <c r="F1443" s="14">
        <f t="shared" ca="1" si="502"/>
        <v>1</v>
      </c>
      <c r="G1443" s="85">
        <f t="shared" ca="1" si="503"/>
        <v>1.4560015972313201</v>
      </c>
      <c r="H1443" s="85">
        <f t="shared" ca="1" si="504"/>
        <v>1.4560015972313201</v>
      </c>
      <c r="I1443" s="14">
        <f t="shared" ca="1" si="505"/>
        <v>1</v>
      </c>
      <c r="J1443" s="13">
        <f t="shared" si="517"/>
        <v>2.75E-2</v>
      </c>
      <c r="K1443" s="29">
        <f t="shared" si="506"/>
        <v>46682</v>
      </c>
      <c r="L1443" s="2">
        <f t="shared" si="507"/>
        <v>13</v>
      </c>
      <c r="M1443" s="17">
        <f t="shared" si="508"/>
        <v>13</v>
      </c>
      <c r="N1443" s="12">
        <f t="shared" si="509"/>
        <v>1.001400474</v>
      </c>
      <c r="O1443" s="12">
        <f t="shared" ca="1" si="510"/>
        <v>1.001400474</v>
      </c>
      <c r="P1443" s="17">
        <f t="shared" si="511"/>
        <v>0</v>
      </c>
      <c r="Q1443" s="14">
        <f t="shared" ca="1" si="512"/>
        <v>1.4004739900000001</v>
      </c>
      <c r="R1443" s="20">
        <f t="shared" si="515"/>
        <v>0</v>
      </c>
      <c r="S1443" s="14">
        <f t="shared" si="519"/>
        <v>0</v>
      </c>
      <c r="T1443" s="4" t="str">
        <f t="shared" si="513"/>
        <v>J=</v>
      </c>
      <c r="U1443" s="29">
        <f t="shared" si="514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2">
        <f t="shared" si="518"/>
        <v>46703</v>
      </c>
      <c r="B1444" s="83" t="str">
        <f t="shared" ca="1" si="500"/>
        <v>n.d</v>
      </c>
      <c r="C1444" s="14">
        <f t="shared" si="501"/>
        <v>1000</v>
      </c>
      <c r="D1444" s="58">
        <f t="shared" si="516"/>
        <v>46700</v>
      </c>
      <c r="E1444" s="56">
        <f ca="1">IF(D1444&lt;$B$1,VLOOKUP(D1444,[1]DI!$A$4:$B$15000,2,FALSE),0)</f>
        <v>0</v>
      </c>
      <c r="F1444" s="14">
        <f t="shared" ca="1" si="502"/>
        <v>1</v>
      </c>
      <c r="G1444" s="85">
        <f t="shared" ca="1" si="503"/>
        <v>1.4560015972313201</v>
      </c>
      <c r="H1444" s="85">
        <f t="shared" ca="1" si="504"/>
        <v>1.4560015972313201</v>
      </c>
      <c r="I1444" s="14">
        <f t="shared" ca="1" si="505"/>
        <v>1</v>
      </c>
      <c r="J1444" s="13">
        <f t="shared" si="517"/>
        <v>2.75E-2</v>
      </c>
      <c r="K1444" s="29">
        <f t="shared" si="506"/>
        <v>46682</v>
      </c>
      <c r="L1444" s="2">
        <f t="shared" si="507"/>
        <v>14</v>
      </c>
      <c r="M1444" s="17">
        <f t="shared" si="508"/>
        <v>14</v>
      </c>
      <c r="N1444" s="12">
        <f t="shared" si="509"/>
        <v>1.0015082850000001</v>
      </c>
      <c r="O1444" s="12">
        <f t="shared" ca="1" si="510"/>
        <v>1.0015082850000001</v>
      </c>
      <c r="P1444" s="17">
        <f t="shared" si="511"/>
        <v>0</v>
      </c>
      <c r="Q1444" s="14">
        <f t="shared" ca="1" si="512"/>
        <v>1.5082850000000001</v>
      </c>
      <c r="R1444" s="20">
        <f t="shared" si="515"/>
        <v>0</v>
      </c>
      <c r="S1444" s="14">
        <f t="shared" si="519"/>
        <v>0</v>
      </c>
      <c r="T1444" s="4" t="str">
        <f t="shared" si="513"/>
        <v>J=</v>
      </c>
      <c r="U1444" s="29">
        <f t="shared" si="514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2">
        <f t="shared" si="518"/>
        <v>46707</v>
      </c>
      <c r="B1445" s="83" t="str">
        <f t="shared" ca="1" si="500"/>
        <v>n.d</v>
      </c>
      <c r="C1445" s="14">
        <f t="shared" si="501"/>
        <v>1000</v>
      </c>
      <c r="D1445" s="58">
        <f t="shared" si="516"/>
        <v>46701</v>
      </c>
      <c r="E1445" s="56">
        <f ca="1">IF(D1445&lt;$B$1,VLOOKUP(D1445,[1]DI!$A$4:$B$15000,2,FALSE),0)</f>
        <v>0</v>
      </c>
      <c r="F1445" s="14">
        <f t="shared" ca="1" si="502"/>
        <v>1</v>
      </c>
      <c r="G1445" s="85">
        <f t="shared" ca="1" si="503"/>
        <v>1.4560015972313201</v>
      </c>
      <c r="H1445" s="85">
        <f t="shared" ca="1" si="504"/>
        <v>1.4560015972313201</v>
      </c>
      <c r="I1445" s="14">
        <f t="shared" ca="1" si="505"/>
        <v>1</v>
      </c>
      <c r="J1445" s="13">
        <f t="shared" si="517"/>
        <v>2.75E-2</v>
      </c>
      <c r="K1445" s="29">
        <f t="shared" si="506"/>
        <v>46682</v>
      </c>
      <c r="L1445" s="2">
        <f t="shared" si="507"/>
        <v>15</v>
      </c>
      <c r="M1445" s="17">
        <f t="shared" si="508"/>
        <v>15</v>
      </c>
      <c r="N1445" s="12">
        <f t="shared" si="509"/>
        <v>1.001616106</v>
      </c>
      <c r="O1445" s="12">
        <f t="shared" ca="1" si="510"/>
        <v>1.001616106</v>
      </c>
      <c r="P1445" s="17">
        <f t="shared" si="511"/>
        <v>0</v>
      </c>
      <c r="Q1445" s="14">
        <f t="shared" ca="1" si="512"/>
        <v>1.6161059900000001</v>
      </c>
      <c r="R1445" s="20">
        <f t="shared" si="515"/>
        <v>0</v>
      </c>
      <c r="S1445" s="14">
        <f t="shared" si="519"/>
        <v>0</v>
      </c>
      <c r="T1445" s="4" t="str">
        <f t="shared" si="513"/>
        <v>J=</v>
      </c>
      <c r="U1445" s="29">
        <f t="shared" si="514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2">
        <f t="shared" si="518"/>
        <v>46708</v>
      </c>
      <c r="B1446" s="83" t="str">
        <f t="shared" ca="1" si="500"/>
        <v>n.d</v>
      </c>
      <c r="C1446" s="14">
        <f t="shared" si="501"/>
        <v>1000</v>
      </c>
      <c r="D1446" s="58">
        <f t="shared" si="516"/>
        <v>46702</v>
      </c>
      <c r="E1446" s="56">
        <f ca="1">IF(D1446&lt;$B$1,VLOOKUP(D1446,[1]DI!$A$4:$B$15000,2,FALSE),0)</f>
        <v>0</v>
      </c>
      <c r="F1446" s="14">
        <f t="shared" ca="1" si="502"/>
        <v>1</v>
      </c>
      <c r="G1446" s="85">
        <f t="shared" ca="1" si="503"/>
        <v>1.4560015972313201</v>
      </c>
      <c r="H1446" s="85">
        <f t="shared" ca="1" si="504"/>
        <v>1.4560015972313201</v>
      </c>
      <c r="I1446" s="14">
        <f t="shared" ca="1" si="505"/>
        <v>1</v>
      </c>
      <c r="J1446" s="13">
        <f t="shared" si="517"/>
        <v>2.75E-2</v>
      </c>
      <c r="K1446" s="29">
        <f t="shared" si="506"/>
        <v>46682</v>
      </c>
      <c r="L1446" s="2">
        <f t="shared" si="507"/>
        <v>16</v>
      </c>
      <c r="M1446" s="17">
        <f t="shared" si="508"/>
        <v>16</v>
      </c>
      <c r="N1446" s="12">
        <f t="shared" si="509"/>
        <v>1.0017239389999999</v>
      </c>
      <c r="O1446" s="12">
        <f t="shared" ca="1" si="510"/>
        <v>1.0017239389999999</v>
      </c>
      <c r="P1446" s="17">
        <f t="shared" si="511"/>
        <v>0</v>
      </c>
      <c r="Q1446" s="14">
        <f t="shared" ca="1" si="512"/>
        <v>1.7239389899999999</v>
      </c>
      <c r="R1446" s="20">
        <f t="shared" si="515"/>
        <v>0</v>
      </c>
      <c r="S1446" s="14">
        <f t="shared" si="519"/>
        <v>0</v>
      </c>
      <c r="T1446" s="4" t="str">
        <f t="shared" si="513"/>
        <v>J=</v>
      </c>
      <c r="U1446" s="29">
        <f t="shared" si="514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2">
        <f t="shared" si="518"/>
        <v>46709</v>
      </c>
      <c r="B1447" s="83" t="str">
        <f t="shared" ca="1" si="500"/>
        <v>n.d</v>
      </c>
      <c r="C1447" s="14">
        <f t="shared" si="501"/>
        <v>1000</v>
      </c>
      <c r="D1447" s="58">
        <f t="shared" si="516"/>
        <v>46703</v>
      </c>
      <c r="E1447" s="56">
        <f ca="1">IF(D1447&lt;$B$1,VLOOKUP(D1447,[1]DI!$A$4:$B$15000,2,FALSE),0)</f>
        <v>0</v>
      </c>
      <c r="F1447" s="14">
        <f t="shared" ca="1" si="502"/>
        <v>1</v>
      </c>
      <c r="G1447" s="85">
        <f t="shared" ca="1" si="503"/>
        <v>1.4560015972313201</v>
      </c>
      <c r="H1447" s="85">
        <f t="shared" ca="1" si="504"/>
        <v>1.4560015972313201</v>
      </c>
      <c r="I1447" s="14">
        <f t="shared" ca="1" si="505"/>
        <v>1</v>
      </c>
      <c r="J1447" s="13">
        <f t="shared" si="517"/>
        <v>2.75E-2</v>
      </c>
      <c r="K1447" s="29">
        <f t="shared" si="506"/>
        <v>46682</v>
      </c>
      <c r="L1447" s="2">
        <f t="shared" si="507"/>
        <v>17</v>
      </c>
      <c r="M1447" s="17">
        <f t="shared" si="508"/>
        <v>17</v>
      </c>
      <c r="N1447" s="12">
        <f t="shared" si="509"/>
        <v>1.0018317839999999</v>
      </c>
      <c r="O1447" s="12">
        <f t="shared" ca="1" si="510"/>
        <v>1.0018317839999999</v>
      </c>
      <c r="P1447" s="17">
        <f t="shared" si="511"/>
        <v>0</v>
      </c>
      <c r="Q1447" s="14">
        <f t="shared" ca="1" si="512"/>
        <v>1.8317839899999999</v>
      </c>
      <c r="R1447" s="20">
        <f t="shared" si="515"/>
        <v>0</v>
      </c>
      <c r="S1447" s="14">
        <f t="shared" si="519"/>
        <v>0</v>
      </c>
      <c r="T1447" s="4" t="str">
        <f t="shared" si="513"/>
        <v>J=</v>
      </c>
      <c r="U1447" s="29">
        <f t="shared" si="514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2">
        <f t="shared" si="518"/>
        <v>46710</v>
      </c>
      <c r="B1448" s="83" t="str">
        <f t="shared" ca="1" si="500"/>
        <v>n.d</v>
      </c>
      <c r="C1448" s="14">
        <f t="shared" si="501"/>
        <v>1000</v>
      </c>
      <c r="D1448" s="58">
        <f t="shared" si="516"/>
        <v>46707</v>
      </c>
      <c r="E1448" s="56">
        <f ca="1">IF(D1448&lt;$B$1,VLOOKUP(D1448,[1]DI!$A$4:$B$15000,2,FALSE),0)</f>
        <v>0</v>
      </c>
      <c r="F1448" s="14">
        <f t="shared" ca="1" si="502"/>
        <v>1</v>
      </c>
      <c r="G1448" s="85">
        <f t="shared" ca="1" si="503"/>
        <v>1.4560015972313201</v>
      </c>
      <c r="H1448" s="85">
        <f t="shared" ca="1" si="504"/>
        <v>1.4560015972313201</v>
      </c>
      <c r="I1448" s="14">
        <f t="shared" ca="1" si="505"/>
        <v>1</v>
      </c>
      <c r="J1448" s="13">
        <f t="shared" si="517"/>
        <v>2.75E-2</v>
      </c>
      <c r="K1448" s="29">
        <f t="shared" si="506"/>
        <v>46682</v>
      </c>
      <c r="L1448" s="2">
        <f t="shared" si="507"/>
        <v>18</v>
      </c>
      <c r="M1448" s="17">
        <f t="shared" si="508"/>
        <v>18</v>
      </c>
      <c r="N1448" s="12">
        <f t="shared" si="509"/>
        <v>1.0019396410000001</v>
      </c>
      <c r="O1448" s="12">
        <f t="shared" ca="1" si="510"/>
        <v>1.0019396410000001</v>
      </c>
      <c r="P1448" s="17">
        <f t="shared" si="511"/>
        <v>0</v>
      </c>
      <c r="Q1448" s="14">
        <f t="shared" ca="1" si="512"/>
        <v>1.9396409999999999</v>
      </c>
      <c r="R1448" s="20">
        <f t="shared" si="515"/>
        <v>0</v>
      </c>
      <c r="S1448" s="14">
        <f t="shared" si="519"/>
        <v>0</v>
      </c>
      <c r="T1448" s="4" t="str">
        <f t="shared" si="513"/>
        <v>J=</v>
      </c>
      <c r="U1448" s="29">
        <f t="shared" si="514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2">
        <f t="shared" si="518"/>
        <v>46713</v>
      </c>
      <c r="B1449" s="83" t="str">
        <f t="shared" ca="1" si="500"/>
        <v>n.d</v>
      </c>
      <c r="C1449" s="14">
        <f t="shared" si="501"/>
        <v>1000</v>
      </c>
      <c r="D1449" s="58">
        <f t="shared" si="516"/>
        <v>46708</v>
      </c>
      <c r="E1449" s="56">
        <f ca="1">IF(D1449&lt;$B$1,VLOOKUP(D1449,[1]DI!$A$4:$B$15000,2,FALSE),0)</f>
        <v>0</v>
      </c>
      <c r="F1449" s="14">
        <f t="shared" ca="1" si="502"/>
        <v>1</v>
      </c>
      <c r="G1449" s="85">
        <f t="shared" ca="1" si="503"/>
        <v>1.4560015972313201</v>
      </c>
      <c r="H1449" s="85">
        <f t="shared" ca="1" si="504"/>
        <v>1.4560015972313201</v>
      </c>
      <c r="I1449" s="14">
        <f t="shared" ca="1" si="505"/>
        <v>1</v>
      </c>
      <c r="J1449" s="13">
        <f t="shared" si="517"/>
        <v>2.75E-2</v>
      </c>
      <c r="K1449" s="29">
        <f t="shared" si="506"/>
        <v>46682</v>
      </c>
      <c r="L1449" s="2">
        <f t="shared" si="507"/>
        <v>19</v>
      </c>
      <c r="M1449" s="17">
        <f t="shared" si="508"/>
        <v>19</v>
      </c>
      <c r="N1449" s="12">
        <f t="shared" si="509"/>
        <v>1.0020475090000001</v>
      </c>
      <c r="O1449" s="12">
        <f t="shared" ca="1" si="510"/>
        <v>1.0020475090000001</v>
      </c>
      <c r="P1449" s="17">
        <f t="shared" si="511"/>
        <v>0</v>
      </c>
      <c r="Q1449" s="14">
        <f t="shared" ca="1" si="512"/>
        <v>2.0475089999999998</v>
      </c>
      <c r="R1449" s="20">
        <f t="shared" si="515"/>
        <v>0</v>
      </c>
      <c r="S1449" s="14">
        <f t="shared" si="519"/>
        <v>0</v>
      </c>
      <c r="T1449" s="4" t="str">
        <f t="shared" si="513"/>
        <v>J=</v>
      </c>
      <c r="U1449" s="29">
        <f t="shared" si="514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2">
        <f t="shared" si="518"/>
        <v>46714</v>
      </c>
      <c r="B1450" s="83" t="str">
        <f t="shared" ca="1" si="500"/>
        <v>n.d</v>
      </c>
      <c r="C1450" s="14">
        <f t="shared" si="501"/>
        <v>1000</v>
      </c>
      <c r="D1450" s="58">
        <f t="shared" si="516"/>
        <v>46709</v>
      </c>
      <c r="E1450" s="56">
        <f ca="1">IF(D1450&lt;$B$1,VLOOKUP(D1450,[1]DI!$A$4:$B$15000,2,FALSE),0)</f>
        <v>0</v>
      </c>
      <c r="F1450" s="14">
        <f t="shared" ca="1" si="502"/>
        <v>1</v>
      </c>
      <c r="G1450" s="85">
        <f t="shared" ca="1" si="503"/>
        <v>1.4560015972313201</v>
      </c>
      <c r="H1450" s="85">
        <f t="shared" ca="1" si="504"/>
        <v>1.4560015972313201</v>
      </c>
      <c r="I1450" s="14">
        <f t="shared" ca="1" si="505"/>
        <v>1</v>
      </c>
      <c r="J1450" s="13">
        <f t="shared" si="517"/>
        <v>2.75E-2</v>
      </c>
      <c r="K1450" s="29">
        <f t="shared" si="506"/>
        <v>46682</v>
      </c>
      <c r="L1450" s="2">
        <f t="shared" si="507"/>
        <v>20</v>
      </c>
      <c r="M1450" s="17">
        <f t="shared" si="508"/>
        <v>20</v>
      </c>
      <c r="N1450" s="12">
        <f t="shared" si="509"/>
        <v>1.002155388</v>
      </c>
      <c r="O1450" s="12">
        <f t="shared" ca="1" si="510"/>
        <v>1.002155388</v>
      </c>
      <c r="P1450" s="17">
        <f t="shared" si="511"/>
        <v>69</v>
      </c>
      <c r="Q1450" s="14">
        <f t="shared" ca="1" si="512"/>
        <v>2.1553879999999999</v>
      </c>
      <c r="R1450" s="20">
        <f t="shared" si="515"/>
        <v>0</v>
      </c>
      <c r="S1450" s="14">
        <f t="shared" si="519"/>
        <v>0</v>
      </c>
      <c r="T1450" s="4" t="str">
        <f t="shared" si="513"/>
        <v>J=</v>
      </c>
      <c r="U1450" s="29">
        <f t="shared" si="514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2">
        <f t="shared" si="518"/>
        <v>46715</v>
      </c>
      <c r="B1451" s="83" t="str">
        <f t="shared" ca="1" si="500"/>
        <v>n.d</v>
      </c>
      <c r="C1451" s="14">
        <f t="shared" si="501"/>
        <v>1000</v>
      </c>
      <c r="D1451" s="58">
        <f t="shared" si="516"/>
        <v>46710</v>
      </c>
      <c r="E1451" s="56">
        <f ca="1">IF(D1451&lt;$B$1,VLOOKUP(D1451,[1]DI!$A$4:$B$15000,2,FALSE),0)</f>
        <v>0</v>
      </c>
      <c r="F1451" s="14">
        <f t="shared" ca="1" si="502"/>
        <v>1</v>
      </c>
      <c r="G1451" s="85">
        <f t="shared" ca="1" si="503"/>
        <v>1.4560015972313201</v>
      </c>
      <c r="H1451" s="85">
        <f t="shared" ca="1" si="504"/>
        <v>1.4560015972313201</v>
      </c>
      <c r="I1451" s="14">
        <f t="shared" ca="1" si="505"/>
        <v>1</v>
      </c>
      <c r="J1451" s="13">
        <f t="shared" si="517"/>
        <v>2.75E-2</v>
      </c>
      <c r="K1451" s="29">
        <f t="shared" si="506"/>
        <v>46714</v>
      </c>
      <c r="L1451" s="2">
        <f t="shared" si="507"/>
        <v>1</v>
      </c>
      <c r="M1451" s="17">
        <f t="shared" si="508"/>
        <v>1</v>
      </c>
      <c r="N1451" s="12">
        <f t="shared" si="509"/>
        <v>1.000107659</v>
      </c>
      <c r="O1451" s="12">
        <f t="shared" ca="1" si="510"/>
        <v>1.000107659</v>
      </c>
      <c r="P1451" s="17">
        <f t="shared" si="511"/>
        <v>0</v>
      </c>
      <c r="Q1451" s="14">
        <f t="shared" ca="1" si="512"/>
        <v>0.10765899</v>
      </c>
      <c r="R1451" s="20">
        <f t="shared" si="515"/>
        <v>0</v>
      </c>
      <c r="S1451" s="14">
        <f t="shared" si="519"/>
        <v>0</v>
      </c>
      <c r="T1451" s="4" t="str">
        <f t="shared" si="513"/>
        <v>J=</v>
      </c>
      <c r="U1451" s="29">
        <f t="shared" si="514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2">
        <f t="shared" si="518"/>
        <v>46716</v>
      </c>
      <c r="B1452" s="83" t="str">
        <f t="shared" ca="1" si="500"/>
        <v>n.d</v>
      </c>
      <c r="C1452" s="14">
        <f t="shared" si="501"/>
        <v>1000</v>
      </c>
      <c r="D1452" s="58">
        <f t="shared" si="516"/>
        <v>46713</v>
      </c>
      <c r="E1452" s="56">
        <f ca="1">IF(D1452&lt;$B$1,VLOOKUP(D1452,[1]DI!$A$4:$B$15000,2,FALSE),0)</f>
        <v>0</v>
      </c>
      <c r="F1452" s="14">
        <f t="shared" ca="1" si="502"/>
        <v>1</v>
      </c>
      <c r="G1452" s="85">
        <f t="shared" ca="1" si="503"/>
        <v>1.4560015972313201</v>
      </c>
      <c r="H1452" s="85">
        <f t="shared" ca="1" si="504"/>
        <v>1.4560015972313201</v>
      </c>
      <c r="I1452" s="14">
        <f t="shared" ca="1" si="505"/>
        <v>1</v>
      </c>
      <c r="J1452" s="13">
        <f t="shared" si="517"/>
        <v>2.75E-2</v>
      </c>
      <c r="K1452" s="29">
        <f t="shared" si="506"/>
        <v>46714</v>
      </c>
      <c r="L1452" s="2">
        <f t="shared" si="507"/>
        <v>2</v>
      </c>
      <c r="M1452" s="17">
        <f t="shared" si="508"/>
        <v>2</v>
      </c>
      <c r="N1452" s="12">
        <f t="shared" si="509"/>
        <v>1.0002153300000001</v>
      </c>
      <c r="O1452" s="12">
        <f t="shared" ca="1" si="510"/>
        <v>1.0002153300000001</v>
      </c>
      <c r="P1452" s="17">
        <f t="shared" si="511"/>
        <v>0</v>
      </c>
      <c r="Q1452" s="14">
        <f t="shared" ca="1" si="512"/>
        <v>0.21532999999999999</v>
      </c>
      <c r="R1452" s="20">
        <f t="shared" si="515"/>
        <v>0</v>
      </c>
      <c r="S1452" s="14">
        <f t="shared" si="519"/>
        <v>0</v>
      </c>
      <c r="T1452" s="4" t="str">
        <f t="shared" si="513"/>
        <v>J=</v>
      </c>
      <c r="U1452" s="29">
        <f t="shared" si="514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2">
        <f t="shared" si="518"/>
        <v>46717</v>
      </c>
      <c r="B1453" s="83" t="str">
        <f t="shared" ca="1" si="500"/>
        <v>n.d</v>
      </c>
      <c r="C1453" s="14">
        <f t="shared" si="501"/>
        <v>1000</v>
      </c>
      <c r="D1453" s="58">
        <f t="shared" si="516"/>
        <v>46714</v>
      </c>
      <c r="E1453" s="56">
        <f ca="1">IF(D1453&lt;$B$1,VLOOKUP(D1453,[1]DI!$A$4:$B$15000,2,FALSE),0)</f>
        <v>0</v>
      </c>
      <c r="F1453" s="14">
        <f t="shared" ca="1" si="502"/>
        <v>1</v>
      </c>
      <c r="G1453" s="85">
        <f t="shared" ca="1" si="503"/>
        <v>1.4560015972313201</v>
      </c>
      <c r="H1453" s="85">
        <f t="shared" ca="1" si="504"/>
        <v>1.4560015972313201</v>
      </c>
      <c r="I1453" s="14">
        <f t="shared" ca="1" si="505"/>
        <v>1</v>
      </c>
      <c r="J1453" s="13">
        <f t="shared" si="517"/>
        <v>2.75E-2</v>
      </c>
      <c r="K1453" s="29">
        <f t="shared" si="506"/>
        <v>46714</v>
      </c>
      <c r="L1453" s="2">
        <f t="shared" si="507"/>
        <v>3</v>
      </c>
      <c r="M1453" s="17">
        <f t="shared" si="508"/>
        <v>3</v>
      </c>
      <c r="N1453" s="12">
        <f t="shared" si="509"/>
        <v>1.000323012</v>
      </c>
      <c r="O1453" s="12">
        <f t="shared" ca="1" si="510"/>
        <v>1.000323012</v>
      </c>
      <c r="P1453" s="17">
        <f t="shared" si="511"/>
        <v>0</v>
      </c>
      <c r="Q1453" s="14">
        <f t="shared" ca="1" si="512"/>
        <v>0.32301199000000003</v>
      </c>
      <c r="R1453" s="20">
        <f t="shared" si="515"/>
        <v>0</v>
      </c>
      <c r="S1453" s="14">
        <f t="shared" si="519"/>
        <v>0</v>
      </c>
      <c r="T1453" s="4" t="str">
        <f t="shared" si="513"/>
        <v>J=</v>
      </c>
      <c r="U1453" s="29">
        <f t="shared" si="514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2">
        <f t="shared" si="518"/>
        <v>46720</v>
      </c>
      <c r="B1454" s="83" t="str">
        <f t="shared" ca="1" si="500"/>
        <v>n.d</v>
      </c>
      <c r="C1454" s="14">
        <f t="shared" si="501"/>
        <v>1000</v>
      </c>
      <c r="D1454" s="58">
        <f t="shared" si="516"/>
        <v>46715</v>
      </c>
      <c r="E1454" s="56">
        <f ca="1">IF(D1454&lt;$B$1,VLOOKUP(D1454,[1]DI!$A$4:$B$15000,2,FALSE),0)</f>
        <v>0</v>
      </c>
      <c r="F1454" s="14">
        <f t="shared" ca="1" si="502"/>
        <v>1</v>
      </c>
      <c r="G1454" s="85">
        <f t="shared" ca="1" si="503"/>
        <v>1.4560015972313201</v>
      </c>
      <c r="H1454" s="85">
        <f t="shared" ca="1" si="504"/>
        <v>1.4560015972313201</v>
      </c>
      <c r="I1454" s="14">
        <f t="shared" ca="1" si="505"/>
        <v>1</v>
      </c>
      <c r="J1454" s="13">
        <f t="shared" si="517"/>
        <v>2.75E-2</v>
      </c>
      <c r="K1454" s="29">
        <f t="shared" si="506"/>
        <v>46714</v>
      </c>
      <c r="L1454" s="2">
        <f t="shared" si="507"/>
        <v>4</v>
      </c>
      <c r="M1454" s="17">
        <f t="shared" si="508"/>
        <v>4</v>
      </c>
      <c r="N1454" s="12">
        <f t="shared" si="509"/>
        <v>1.0004307059999999</v>
      </c>
      <c r="O1454" s="12">
        <f t="shared" ca="1" si="510"/>
        <v>1.0004307059999999</v>
      </c>
      <c r="P1454" s="17">
        <f t="shared" si="511"/>
        <v>0</v>
      </c>
      <c r="Q1454" s="14">
        <f t="shared" ca="1" si="512"/>
        <v>0.43070598999999998</v>
      </c>
      <c r="R1454" s="20">
        <f t="shared" si="515"/>
        <v>0</v>
      </c>
      <c r="S1454" s="14">
        <f t="shared" si="519"/>
        <v>0</v>
      </c>
      <c r="T1454" s="4" t="str">
        <f t="shared" si="513"/>
        <v>J=</v>
      </c>
      <c r="U1454" s="29">
        <f t="shared" si="514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2">
        <f t="shared" si="518"/>
        <v>46721</v>
      </c>
      <c r="B1455" s="83" t="str">
        <f t="shared" ca="1" si="500"/>
        <v>n.d</v>
      </c>
      <c r="C1455" s="14">
        <f t="shared" si="501"/>
        <v>1000</v>
      </c>
      <c r="D1455" s="58">
        <f t="shared" si="516"/>
        <v>46716</v>
      </c>
      <c r="E1455" s="56">
        <f ca="1">IF(D1455&lt;$B$1,VLOOKUP(D1455,[1]DI!$A$4:$B$15000,2,FALSE),0)</f>
        <v>0</v>
      </c>
      <c r="F1455" s="14">
        <f t="shared" ca="1" si="502"/>
        <v>1</v>
      </c>
      <c r="G1455" s="85">
        <f t="shared" ca="1" si="503"/>
        <v>1.4560015972313201</v>
      </c>
      <c r="H1455" s="85">
        <f t="shared" ca="1" si="504"/>
        <v>1.4560015972313201</v>
      </c>
      <c r="I1455" s="14">
        <f t="shared" ca="1" si="505"/>
        <v>1</v>
      </c>
      <c r="J1455" s="13">
        <f t="shared" si="517"/>
        <v>2.75E-2</v>
      </c>
      <c r="K1455" s="29">
        <f t="shared" si="506"/>
        <v>46714</v>
      </c>
      <c r="L1455" s="2">
        <f t="shared" si="507"/>
        <v>5</v>
      </c>
      <c r="M1455" s="17">
        <f t="shared" si="508"/>
        <v>5</v>
      </c>
      <c r="N1455" s="12">
        <f t="shared" si="509"/>
        <v>1.000538412</v>
      </c>
      <c r="O1455" s="12">
        <f t="shared" ca="1" si="510"/>
        <v>1.000538412</v>
      </c>
      <c r="P1455" s="17">
        <f t="shared" si="511"/>
        <v>0</v>
      </c>
      <c r="Q1455" s="14">
        <f t="shared" ca="1" si="512"/>
        <v>0.538412</v>
      </c>
      <c r="R1455" s="20">
        <f t="shared" si="515"/>
        <v>0</v>
      </c>
      <c r="S1455" s="14">
        <f t="shared" si="519"/>
        <v>0</v>
      </c>
      <c r="T1455" s="4" t="str">
        <f t="shared" si="513"/>
        <v>J=</v>
      </c>
      <c r="U1455" s="29">
        <f t="shared" si="514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2">
        <f t="shared" si="518"/>
        <v>46722</v>
      </c>
      <c r="B1456" s="83" t="str">
        <f t="shared" ca="1" si="500"/>
        <v>n.d</v>
      </c>
      <c r="C1456" s="14">
        <f t="shared" si="501"/>
        <v>1000</v>
      </c>
      <c r="D1456" s="58">
        <f t="shared" si="516"/>
        <v>46717</v>
      </c>
      <c r="E1456" s="56">
        <f ca="1">IF(D1456&lt;$B$1,VLOOKUP(D1456,[1]DI!$A$4:$B$15000,2,FALSE),0)</f>
        <v>0</v>
      </c>
      <c r="F1456" s="14">
        <f t="shared" ca="1" si="502"/>
        <v>1</v>
      </c>
      <c r="G1456" s="85">
        <f t="shared" ca="1" si="503"/>
        <v>1.4560015972313201</v>
      </c>
      <c r="H1456" s="85">
        <f t="shared" ca="1" si="504"/>
        <v>1.4560015972313201</v>
      </c>
      <c r="I1456" s="14">
        <f t="shared" ca="1" si="505"/>
        <v>1</v>
      </c>
      <c r="J1456" s="13">
        <f t="shared" si="517"/>
        <v>2.75E-2</v>
      </c>
      <c r="K1456" s="29">
        <f t="shared" si="506"/>
        <v>46714</v>
      </c>
      <c r="L1456" s="2">
        <f t="shared" si="507"/>
        <v>6</v>
      </c>
      <c r="M1456" s="17">
        <f t="shared" si="508"/>
        <v>6</v>
      </c>
      <c r="N1456" s="12">
        <f t="shared" si="509"/>
        <v>1.0006461289999999</v>
      </c>
      <c r="O1456" s="12">
        <f t="shared" ca="1" si="510"/>
        <v>1.0006461289999999</v>
      </c>
      <c r="P1456" s="17">
        <f t="shared" si="511"/>
        <v>0</v>
      </c>
      <c r="Q1456" s="14">
        <f t="shared" ca="1" si="512"/>
        <v>0.64612899000000001</v>
      </c>
      <c r="R1456" s="20">
        <f t="shared" si="515"/>
        <v>0</v>
      </c>
      <c r="S1456" s="14">
        <f t="shared" si="519"/>
        <v>0</v>
      </c>
      <c r="T1456" s="4" t="str">
        <f t="shared" si="513"/>
        <v>J=</v>
      </c>
      <c r="U1456" s="29">
        <f t="shared" si="514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2">
        <f t="shared" si="518"/>
        <v>46723</v>
      </c>
      <c r="B1457" s="83" t="str">
        <f t="shared" ca="1" si="500"/>
        <v>n.d</v>
      </c>
      <c r="C1457" s="14">
        <f t="shared" si="501"/>
        <v>1000</v>
      </c>
      <c r="D1457" s="58">
        <f t="shared" si="516"/>
        <v>46720</v>
      </c>
      <c r="E1457" s="56">
        <f ca="1">IF(D1457&lt;$B$1,VLOOKUP(D1457,[1]DI!$A$4:$B$15000,2,FALSE),0)</f>
        <v>0</v>
      </c>
      <c r="F1457" s="14">
        <f t="shared" ca="1" si="502"/>
        <v>1</v>
      </c>
      <c r="G1457" s="85">
        <f t="shared" ca="1" si="503"/>
        <v>1.4560015972313201</v>
      </c>
      <c r="H1457" s="85">
        <f t="shared" ca="1" si="504"/>
        <v>1.4560015972313201</v>
      </c>
      <c r="I1457" s="14">
        <f t="shared" ca="1" si="505"/>
        <v>1</v>
      </c>
      <c r="J1457" s="13">
        <f t="shared" si="517"/>
        <v>2.75E-2</v>
      </c>
      <c r="K1457" s="29">
        <f t="shared" si="506"/>
        <v>46714</v>
      </c>
      <c r="L1457" s="2">
        <f t="shared" si="507"/>
        <v>7</v>
      </c>
      <c r="M1457" s="17">
        <f t="shared" si="508"/>
        <v>7</v>
      </c>
      <c r="N1457" s="12">
        <f t="shared" si="509"/>
        <v>1.0007538579999999</v>
      </c>
      <c r="O1457" s="12">
        <f t="shared" ca="1" si="510"/>
        <v>1.0007538579999999</v>
      </c>
      <c r="P1457" s="17">
        <f t="shared" si="511"/>
        <v>0</v>
      </c>
      <c r="Q1457" s="14">
        <f t="shared" ca="1" si="512"/>
        <v>0.75385798999999998</v>
      </c>
      <c r="R1457" s="20">
        <f t="shared" si="515"/>
        <v>0</v>
      </c>
      <c r="S1457" s="14">
        <f t="shared" si="519"/>
        <v>0</v>
      </c>
      <c r="T1457" s="4" t="str">
        <f t="shared" si="513"/>
        <v>J=</v>
      </c>
      <c r="U1457" s="29">
        <f t="shared" si="514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2">
        <f t="shared" si="518"/>
        <v>46724</v>
      </c>
      <c r="B1458" s="83" t="str">
        <f t="shared" ca="1" si="500"/>
        <v>n.d</v>
      </c>
      <c r="C1458" s="14">
        <f t="shared" si="501"/>
        <v>1000</v>
      </c>
      <c r="D1458" s="58">
        <f t="shared" si="516"/>
        <v>46721</v>
      </c>
      <c r="E1458" s="56">
        <f ca="1">IF(D1458&lt;$B$1,VLOOKUP(D1458,[1]DI!$A$4:$B$15000,2,FALSE),0)</f>
        <v>0</v>
      </c>
      <c r="F1458" s="14">
        <f t="shared" ca="1" si="502"/>
        <v>1</v>
      </c>
      <c r="G1458" s="85">
        <f t="shared" ca="1" si="503"/>
        <v>1.4560015972313201</v>
      </c>
      <c r="H1458" s="85">
        <f t="shared" ca="1" si="504"/>
        <v>1.4560015972313201</v>
      </c>
      <c r="I1458" s="14">
        <f t="shared" ca="1" si="505"/>
        <v>1</v>
      </c>
      <c r="J1458" s="13">
        <f t="shared" si="517"/>
        <v>2.75E-2</v>
      </c>
      <c r="K1458" s="29">
        <f t="shared" si="506"/>
        <v>46714</v>
      </c>
      <c r="L1458" s="2">
        <f t="shared" si="507"/>
        <v>8</v>
      </c>
      <c r="M1458" s="17">
        <f t="shared" si="508"/>
        <v>8</v>
      </c>
      <c r="N1458" s="12">
        <f t="shared" si="509"/>
        <v>1.000861598</v>
      </c>
      <c r="O1458" s="12">
        <f t="shared" ca="1" si="510"/>
        <v>1.000861598</v>
      </c>
      <c r="P1458" s="17">
        <f t="shared" si="511"/>
        <v>0</v>
      </c>
      <c r="Q1458" s="14">
        <f t="shared" ca="1" si="512"/>
        <v>0.86159799000000004</v>
      </c>
      <c r="R1458" s="20">
        <f t="shared" si="515"/>
        <v>0</v>
      </c>
      <c r="S1458" s="14">
        <f t="shared" si="519"/>
        <v>0</v>
      </c>
      <c r="T1458" s="4" t="str">
        <f t="shared" si="513"/>
        <v>J=</v>
      </c>
      <c r="U1458" s="29">
        <f t="shared" si="514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2">
        <f t="shared" si="518"/>
        <v>46727</v>
      </c>
      <c r="B1459" s="83" t="str">
        <f t="shared" ca="1" si="500"/>
        <v>n.d</v>
      </c>
      <c r="C1459" s="14">
        <f t="shared" si="501"/>
        <v>1000</v>
      </c>
      <c r="D1459" s="58">
        <f t="shared" si="516"/>
        <v>46722</v>
      </c>
      <c r="E1459" s="56">
        <f ca="1">IF(D1459&lt;$B$1,VLOOKUP(D1459,[1]DI!$A$4:$B$15000,2,FALSE),0)</f>
        <v>0</v>
      </c>
      <c r="F1459" s="14">
        <f t="shared" ca="1" si="502"/>
        <v>1</v>
      </c>
      <c r="G1459" s="85">
        <f t="shared" ca="1" si="503"/>
        <v>1.4560015972313201</v>
      </c>
      <c r="H1459" s="85">
        <f t="shared" ca="1" si="504"/>
        <v>1.4560015972313201</v>
      </c>
      <c r="I1459" s="14">
        <f t="shared" ca="1" si="505"/>
        <v>1</v>
      </c>
      <c r="J1459" s="13">
        <f t="shared" si="517"/>
        <v>2.75E-2</v>
      </c>
      <c r="K1459" s="29">
        <f t="shared" si="506"/>
        <v>46714</v>
      </c>
      <c r="L1459" s="2">
        <f t="shared" si="507"/>
        <v>9</v>
      </c>
      <c r="M1459" s="17">
        <f t="shared" si="508"/>
        <v>9</v>
      </c>
      <c r="N1459" s="12">
        <f t="shared" si="509"/>
        <v>1.0009693500000001</v>
      </c>
      <c r="O1459" s="12">
        <f t="shared" ca="1" si="510"/>
        <v>1.0009693500000001</v>
      </c>
      <c r="P1459" s="17">
        <f t="shared" si="511"/>
        <v>0</v>
      </c>
      <c r="Q1459" s="14">
        <f t="shared" ca="1" si="512"/>
        <v>0.96935000000000004</v>
      </c>
      <c r="R1459" s="20">
        <f t="shared" si="515"/>
        <v>0</v>
      </c>
      <c r="S1459" s="14">
        <f t="shared" si="519"/>
        <v>0</v>
      </c>
      <c r="T1459" s="4" t="str">
        <f t="shared" si="513"/>
        <v>J=</v>
      </c>
      <c r="U1459" s="29">
        <f t="shared" si="514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2">
        <f t="shared" si="518"/>
        <v>46728</v>
      </c>
      <c r="B1460" s="83" t="str">
        <f t="shared" ca="1" si="500"/>
        <v>n.d</v>
      </c>
      <c r="C1460" s="14">
        <f t="shared" si="501"/>
        <v>1000</v>
      </c>
      <c r="D1460" s="58">
        <f t="shared" si="516"/>
        <v>46723</v>
      </c>
      <c r="E1460" s="56">
        <f ca="1">IF(D1460&lt;$B$1,VLOOKUP(D1460,[1]DI!$A$4:$B$15000,2,FALSE),0)</f>
        <v>0</v>
      </c>
      <c r="F1460" s="14">
        <f t="shared" ca="1" si="502"/>
        <v>1</v>
      </c>
      <c r="G1460" s="85">
        <f t="shared" ca="1" si="503"/>
        <v>1.4560015972313201</v>
      </c>
      <c r="H1460" s="85">
        <f t="shared" ca="1" si="504"/>
        <v>1.4560015972313201</v>
      </c>
      <c r="I1460" s="14">
        <f t="shared" ca="1" si="505"/>
        <v>1</v>
      </c>
      <c r="J1460" s="13">
        <f t="shared" si="517"/>
        <v>2.75E-2</v>
      </c>
      <c r="K1460" s="29">
        <f t="shared" si="506"/>
        <v>46714</v>
      </c>
      <c r="L1460" s="2">
        <f t="shared" si="507"/>
        <v>10</v>
      </c>
      <c r="M1460" s="17">
        <f t="shared" si="508"/>
        <v>10</v>
      </c>
      <c r="N1460" s="12">
        <f t="shared" si="509"/>
        <v>1.0010771140000001</v>
      </c>
      <c r="O1460" s="12">
        <f t="shared" ca="1" si="510"/>
        <v>1.0010771140000001</v>
      </c>
      <c r="P1460" s="17">
        <f t="shared" si="511"/>
        <v>0</v>
      </c>
      <c r="Q1460" s="14">
        <f t="shared" ca="1" si="512"/>
        <v>1.0771139999999999</v>
      </c>
      <c r="R1460" s="20">
        <f t="shared" si="515"/>
        <v>0</v>
      </c>
      <c r="S1460" s="14">
        <f t="shared" si="519"/>
        <v>0</v>
      </c>
      <c r="T1460" s="4" t="str">
        <f t="shared" si="513"/>
        <v>J=</v>
      </c>
      <c r="U1460" s="29">
        <f t="shared" si="514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2">
        <f t="shared" si="518"/>
        <v>46729</v>
      </c>
      <c r="B1461" s="83" t="str">
        <f t="shared" ca="1" si="500"/>
        <v>n.d</v>
      </c>
      <c r="C1461" s="14">
        <f t="shared" si="501"/>
        <v>1000</v>
      </c>
      <c r="D1461" s="58">
        <f t="shared" si="516"/>
        <v>46724</v>
      </c>
      <c r="E1461" s="56">
        <f ca="1">IF(D1461&lt;$B$1,VLOOKUP(D1461,[1]DI!$A$4:$B$15000,2,FALSE),0)</f>
        <v>0</v>
      </c>
      <c r="F1461" s="14">
        <f t="shared" ca="1" si="502"/>
        <v>1</v>
      </c>
      <c r="G1461" s="85">
        <f t="shared" ca="1" si="503"/>
        <v>1.4560015972313201</v>
      </c>
      <c r="H1461" s="85">
        <f t="shared" ca="1" si="504"/>
        <v>1.4560015972313201</v>
      </c>
      <c r="I1461" s="14">
        <f t="shared" ca="1" si="505"/>
        <v>1</v>
      </c>
      <c r="J1461" s="13">
        <f t="shared" si="517"/>
        <v>2.75E-2</v>
      </c>
      <c r="K1461" s="29">
        <f t="shared" si="506"/>
        <v>46714</v>
      </c>
      <c r="L1461" s="2">
        <f t="shared" si="507"/>
        <v>11</v>
      </c>
      <c r="M1461" s="17">
        <f t="shared" si="508"/>
        <v>11</v>
      </c>
      <c r="N1461" s="12">
        <f t="shared" si="509"/>
        <v>1.0011848889999999</v>
      </c>
      <c r="O1461" s="12">
        <f t="shared" ca="1" si="510"/>
        <v>1.0011848889999999</v>
      </c>
      <c r="P1461" s="17">
        <f t="shared" si="511"/>
        <v>0</v>
      </c>
      <c r="Q1461" s="14">
        <f t="shared" ca="1" si="512"/>
        <v>1.1848889899999999</v>
      </c>
      <c r="R1461" s="20">
        <f t="shared" si="515"/>
        <v>0</v>
      </c>
      <c r="S1461" s="14">
        <f t="shared" si="519"/>
        <v>0</v>
      </c>
      <c r="T1461" s="4" t="str">
        <f t="shared" si="513"/>
        <v>J=</v>
      </c>
      <c r="U1461" s="29">
        <f t="shared" si="514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2">
        <f t="shared" si="518"/>
        <v>46730</v>
      </c>
      <c r="B1462" s="83" t="str">
        <f t="shared" ca="1" si="500"/>
        <v>n.d</v>
      </c>
      <c r="C1462" s="14">
        <f t="shared" si="501"/>
        <v>1000</v>
      </c>
      <c r="D1462" s="58">
        <f t="shared" si="516"/>
        <v>46727</v>
      </c>
      <c r="E1462" s="56">
        <f ca="1">IF(D1462&lt;$B$1,VLOOKUP(D1462,[1]DI!$A$4:$B$15000,2,FALSE),0)</f>
        <v>0</v>
      </c>
      <c r="F1462" s="14">
        <f t="shared" ca="1" si="502"/>
        <v>1</v>
      </c>
      <c r="G1462" s="85">
        <f t="shared" ca="1" si="503"/>
        <v>1.4560015972313201</v>
      </c>
      <c r="H1462" s="85">
        <f t="shared" ca="1" si="504"/>
        <v>1.4560015972313201</v>
      </c>
      <c r="I1462" s="14">
        <f t="shared" ca="1" si="505"/>
        <v>1</v>
      </c>
      <c r="J1462" s="13">
        <f t="shared" si="517"/>
        <v>2.75E-2</v>
      </c>
      <c r="K1462" s="29">
        <f t="shared" si="506"/>
        <v>46714</v>
      </c>
      <c r="L1462" s="2">
        <f t="shared" si="507"/>
        <v>12</v>
      </c>
      <c r="M1462" s="17">
        <f t="shared" si="508"/>
        <v>12</v>
      </c>
      <c r="N1462" s="12">
        <f t="shared" si="509"/>
        <v>1.001292676</v>
      </c>
      <c r="O1462" s="12">
        <f t="shared" ca="1" si="510"/>
        <v>1.001292676</v>
      </c>
      <c r="P1462" s="17">
        <f t="shared" si="511"/>
        <v>0</v>
      </c>
      <c r="Q1462" s="14">
        <f t="shared" ca="1" si="512"/>
        <v>1.2926759999999999</v>
      </c>
      <c r="R1462" s="20">
        <f t="shared" si="515"/>
        <v>0</v>
      </c>
      <c r="S1462" s="14">
        <f t="shared" si="519"/>
        <v>0</v>
      </c>
      <c r="T1462" s="4" t="str">
        <f t="shared" si="513"/>
        <v>J=</v>
      </c>
      <c r="U1462" s="29">
        <f t="shared" si="514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2">
        <f t="shared" si="518"/>
        <v>46731</v>
      </c>
      <c r="B1463" s="83" t="str">
        <f t="shared" ca="1" si="500"/>
        <v>n.d</v>
      </c>
      <c r="C1463" s="14">
        <f t="shared" si="501"/>
        <v>1000</v>
      </c>
      <c r="D1463" s="58">
        <f t="shared" si="516"/>
        <v>46728</v>
      </c>
      <c r="E1463" s="56">
        <f ca="1">IF(D1463&lt;$B$1,VLOOKUP(D1463,[1]DI!$A$4:$B$15000,2,FALSE),0)</f>
        <v>0</v>
      </c>
      <c r="F1463" s="14">
        <f t="shared" ca="1" si="502"/>
        <v>1</v>
      </c>
      <c r="G1463" s="85">
        <f t="shared" ca="1" si="503"/>
        <v>1.4560015972313201</v>
      </c>
      <c r="H1463" s="85">
        <f t="shared" ca="1" si="504"/>
        <v>1.4560015972313201</v>
      </c>
      <c r="I1463" s="14">
        <f t="shared" ca="1" si="505"/>
        <v>1</v>
      </c>
      <c r="J1463" s="13">
        <f t="shared" si="517"/>
        <v>2.75E-2</v>
      </c>
      <c r="K1463" s="29">
        <f t="shared" si="506"/>
        <v>46714</v>
      </c>
      <c r="L1463" s="2">
        <f t="shared" si="507"/>
        <v>13</v>
      </c>
      <c r="M1463" s="17">
        <f t="shared" si="508"/>
        <v>13</v>
      </c>
      <c r="N1463" s="12">
        <f t="shared" si="509"/>
        <v>1.001400474</v>
      </c>
      <c r="O1463" s="12">
        <f t="shared" ca="1" si="510"/>
        <v>1.001400474</v>
      </c>
      <c r="P1463" s="17">
        <f t="shared" si="511"/>
        <v>0</v>
      </c>
      <c r="Q1463" s="14">
        <f t="shared" ca="1" si="512"/>
        <v>1.4004739900000001</v>
      </c>
      <c r="R1463" s="20">
        <f t="shared" si="515"/>
        <v>0</v>
      </c>
      <c r="S1463" s="14">
        <f t="shared" si="519"/>
        <v>0</v>
      </c>
      <c r="T1463" s="4" t="str">
        <f t="shared" si="513"/>
        <v>J=</v>
      </c>
      <c r="U1463" s="29">
        <f t="shared" si="514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2">
        <f t="shared" si="518"/>
        <v>46734</v>
      </c>
      <c r="B1464" s="83" t="str">
        <f t="shared" ca="1" si="500"/>
        <v>n.d</v>
      </c>
      <c r="C1464" s="14">
        <f t="shared" si="501"/>
        <v>1000</v>
      </c>
      <c r="D1464" s="58">
        <f t="shared" si="516"/>
        <v>46729</v>
      </c>
      <c r="E1464" s="56">
        <f ca="1">IF(D1464&lt;$B$1,VLOOKUP(D1464,[1]DI!$A$4:$B$15000,2,FALSE),0)</f>
        <v>0</v>
      </c>
      <c r="F1464" s="14">
        <f t="shared" ca="1" si="502"/>
        <v>1</v>
      </c>
      <c r="G1464" s="85">
        <f t="shared" ca="1" si="503"/>
        <v>1.4560015972313201</v>
      </c>
      <c r="H1464" s="85">
        <f t="shared" ca="1" si="504"/>
        <v>1.4560015972313201</v>
      </c>
      <c r="I1464" s="14">
        <f t="shared" ca="1" si="505"/>
        <v>1</v>
      </c>
      <c r="J1464" s="13">
        <f t="shared" si="517"/>
        <v>2.75E-2</v>
      </c>
      <c r="K1464" s="29">
        <f t="shared" si="506"/>
        <v>46714</v>
      </c>
      <c r="L1464" s="2">
        <f t="shared" si="507"/>
        <v>14</v>
      </c>
      <c r="M1464" s="17">
        <f t="shared" si="508"/>
        <v>14</v>
      </c>
      <c r="N1464" s="12">
        <f t="shared" si="509"/>
        <v>1.0015082850000001</v>
      </c>
      <c r="O1464" s="12">
        <f t="shared" ca="1" si="510"/>
        <v>1.0015082850000001</v>
      </c>
      <c r="P1464" s="17">
        <f t="shared" si="511"/>
        <v>0</v>
      </c>
      <c r="Q1464" s="14">
        <f t="shared" ca="1" si="512"/>
        <v>1.5082850000000001</v>
      </c>
      <c r="R1464" s="20">
        <f t="shared" si="515"/>
        <v>0</v>
      </c>
      <c r="S1464" s="14">
        <f t="shared" si="519"/>
        <v>0</v>
      </c>
      <c r="T1464" s="4" t="str">
        <f t="shared" si="513"/>
        <v>J=</v>
      </c>
      <c r="U1464" s="29">
        <f t="shared" si="514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2">
        <f t="shared" si="518"/>
        <v>46735</v>
      </c>
      <c r="B1465" s="83" t="str">
        <f t="shared" ca="1" si="500"/>
        <v>n.d</v>
      </c>
      <c r="C1465" s="14">
        <f t="shared" si="501"/>
        <v>1000</v>
      </c>
      <c r="D1465" s="58">
        <f t="shared" si="516"/>
        <v>46730</v>
      </c>
      <c r="E1465" s="56">
        <f ca="1">IF(D1465&lt;$B$1,VLOOKUP(D1465,[1]DI!$A$4:$B$15000,2,FALSE),0)</f>
        <v>0</v>
      </c>
      <c r="F1465" s="14">
        <f t="shared" ca="1" si="502"/>
        <v>1</v>
      </c>
      <c r="G1465" s="85">
        <f t="shared" ca="1" si="503"/>
        <v>1.4560015972313201</v>
      </c>
      <c r="H1465" s="85">
        <f t="shared" ca="1" si="504"/>
        <v>1.4560015972313201</v>
      </c>
      <c r="I1465" s="14">
        <f t="shared" ca="1" si="505"/>
        <v>1</v>
      </c>
      <c r="J1465" s="13">
        <f t="shared" si="517"/>
        <v>2.75E-2</v>
      </c>
      <c r="K1465" s="29">
        <f t="shared" si="506"/>
        <v>46714</v>
      </c>
      <c r="L1465" s="2">
        <f t="shared" si="507"/>
        <v>15</v>
      </c>
      <c r="M1465" s="17">
        <f t="shared" si="508"/>
        <v>15</v>
      </c>
      <c r="N1465" s="12">
        <f t="shared" si="509"/>
        <v>1.001616106</v>
      </c>
      <c r="O1465" s="12">
        <f t="shared" ca="1" si="510"/>
        <v>1.001616106</v>
      </c>
      <c r="P1465" s="17">
        <f t="shared" si="511"/>
        <v>0</v>
      </c>
      <c r="Q1465" s="14">
        <f t="shared" ca="1" si="512"/>
        <v>1.6161059900000001</v>
      </c>
      <c r="R1465" s="20">
        <f t="shared" si="515"/>
        <v>0</v>
      </c>
      <c r="S1465" s="14">
        <f t="shared" si="519"/>
        <v>0</v>
      </c>
      <c r="T1465" s="4" t="str">
        <f t="shared" si="513"/>
        <v>J=</v>
      </c>
      <c r="U1465" s="29">
        <f t="shared" si="514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2">
        <f t="shared" si="518"/>
        <v>46736</v>
      </c>
      <c r="B1466" s="83" t="str">
        <f t="shared" ca="1" si="500"/>
        <v>n.d</v>
      </c>
      <c r="C1466" s="14">
        <f t="shared" si="501"/>
        <v>1000</v>
      </c>
      <c r="D1466" s="58">
        <f t="shared" si="516"/>
        <v>46731</v>
      </c>
      <c r="E1466" s="56">
        <f ca="1">IF(D1466&lt;$B$1,VLOOKUP(D1466,[1]DI!$A$4:$B$15000,2,FALSE),0)</f>
        <v>0</v>
      </c>
      <c r="F1466" s="14">
        <f t="shared" ca="1" si="502"/>
        <v>1</v>
      </c>
      <c r="G1466" s="85">
        <f t="shared" ca="1" si="503"/>
        <v>1.4560015972313201</v>
      </c>
      <c r="H1466" s="85">
        <f t="shared" ca="1" si="504"/>
        <v>1.4560015972313201</v>
      </c>
      <c r="I1466" s="14">
        <f t="shared" ca="1" si="505"/>
        <v>1</v>
      </c>
      <c r="J1466" s="13">
        <f t="shared" si="517"/>
        <v>2.75E-2</v>
      </c>
      <c r="K1466" s="29">
        <f t="shared" si="506"/>
        <v>46714</v>
      </c>
      <c r="L1466" s="2">
        <f t="shared" si="507"/>
        <v>16</v>
      </c>
      <c r="M1466" s="17">
        <f t="shared" si="508"/>
        <v>16</v>
      </c>
      <c r="N1466" s="12">
        <f t="shared" si="509"/>
        <v>1.0017239389999999</v>
      </c>
      <c r="O1466" s="12">
        <f t="shared" ca="1" si="510"/>
        <v>1.0017239389999999</v>
      </c>
      <c r="P1466" s="17">
        <f t="shared" si="511"/>
        <v>0</v>
      </c>
      <c r="Q1466" s="14">
        <f t="shared" ca="1" si="512"/>
        <v>1.7239389899999999</v>
      </c>
      <c r="R1466" s="20">
        <f t="shared" si="515"/>
        <v>0</v>
      </c>
      <c r="S1466" s="14">
        <f t="shared" si="519"/>
        <v>0</v>
      </c>
      <c r="T1466" s="4" t="str">
        <f t="shared" si="513"/>
        <v>J=</v>
      </c>
      <c r="U1466" s="29">
        <f t="shared" si="514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2">
        <f t="shared" si="518"/>
        <v>46737</v>
      </c>
      <c r="B1467" s="83" t="str">
        <f t="shared" ca="1" si="500"/>
        <v>n.d</v>
      </c>
      <c r="C1467" s="14">
        <f t="shared" si="501"/>
        <v>1000</v>
      </c>
      <c r="D1467" s="58">
        <f t="shared" si="516"/>
        <v>46734</v>
      </c>
      <c r="E1467" s="56">
        <f ca="1">IF(D1467&lt;$B$1,VLOOKUP(D1467,[1]DI!$A$4:$B$15000,2,FALSE),0)</f>
        <v>0</v>
      </c>
      <c r="F1467" s="14">
        <f t="shared" ca="1" si="502"/>
        <v>1</v>
      </c>
      <c r="G1467" s="85">
        <f t="shared" ca="1" si="503"/>
        <v>1.4560015972313201</v>
      </c>
      <c r="H1467" s="85">
        <f t="shared" ca="1" si="504"/>
        <v>1.4560015972313201</v>
      </c>
      <c r="I1467" s="14">
        <f t="shared" ca="1" si="505"/>
        <v>1</v>
      </c>
      <c r="J1467" s="13">
        <f t="shared" si="517"/>
        <v>2.75E-2</v>
      </c>
      <c r="K1467" s="29">
        <f t="shared" si="506"/>
        <v>46714</v>
      </c>
      <c r="L1467" s="2">
        <f t="shared" si="507"/>
        <v>17</v>
      </c>
      <c r="M1467" s="17">
        <f t="shared" si="508"/>
        <v>17</v>
      </c>
      <c r="N1467" s="12">
        <f t="shared" si="509"/>
        <v>1.0018317839999999</v>
      </c>
      <c r="O1467" s="12">
        <f t="shared" ca="1" si="510"/>
        <v>1.0018317839999999</v>
      </c>
      <c r="P1467" s="17">
        <f t="shared" si="511"/>
        <v>0</v>
      </c>
      <c r="Q1467" s="14">
        <f t="shared" ca="1" si="512"/>
        <v>1.8317839899999999</v>
      </c>
      <c r="R1467" s="20">
        <f t="shared" si="515"/>
        <v>0</v>
      </c>
      <c r="S1467" s="14">
        <f t="shared" si="519"/>
        <v>0</v>
      </c>
      <c r="T1467" s="4" t="str">
        <f t="shared" si="513"/>
        <v>J=</v>
      </c>
      <c r="U1467" s="29">
        <f t="shared" si="514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2">
        <f t="shared" si="518"/>
        <v>46738</v>
      </c>
      <c r="B1468" s="83" t="str">
        <f t="shared" ca="1" si="500"/>
        <v>n.d</v>
      </c>
      <c r="C1468" s="14">
        <f t="shared" si="501"/>
        <v>1000</v>
      </c>
      <c r="D1468" s="58">
        <f t="shared" si="516"/>
        <v>46735</v>
      </c>
      <c r="E1468" s="56">
        <f ca="1">IF(D1468&lt;$B$1,VLOOKUP(D1468,[1]DI!$A$4:$B$15000,2,FALSE),0)</f>
        <v>0</v>
      </c>
      <c r="F1468" s="14">
        <f t="shared" ca="1" si="502"/>
        <v>1</v>
      </c>
      <c r="G1468" s="85">
        <f t="shared" ca="1" si="503"/>
        <v>1.4560015972313201</v>
      </c>
      <c r="H1468" s="85">
        <f t="shared" ca="1" si="504"/>
        <v>1.4560015972313201</v>
      </c>
      <c r="I1468" s="14">
        <f t="shared" ca="1" si="505"/>
        <v>1</v>
      </c>
      <c r="J1468" s="13">
        <f t="shared" si="517"/>
        <v>2.75E-2</v>
      </c>
      <c r="K1468" s="29">
        <f t="shared" si="506"/>
        <v>46714</v>
      </c>
      <c r="L1468" s="2">
        <f t="shared" si="507"/>
        <v>18</v>
      </c>
      <c r="M1468" s="17">
        <f t="shared" si="508"/>
        <v>18</v>
      </c>
      <c r="N1468" s="12">
        <f t="shared" si="509"/>
        <v>1.0019396410000001</v>
      </c>
      <c r="O1468" s="12">
        <f t="shared" ca="1" si="510"/>
        <v>1.0019396410000001</v>
      </c>
      <c r="P1468" s="17">
        <f t="shared" si="511"/>
        <v>0</v>
      </c>
      <c r="Q1468" s="14">
        <f t="shared" ca="1" si="512"/>
        <v>1.9396409999999999</v>
      </c>
      <c r="R1468" s="20">
        <f t="shared" si="515"/>
        <v>0</v>
      </c>
      <c r="S1468" s="14">
        <f t="shared" si="519"/>
        <v>0</v>
      </c>
      <c r="T1468" s="4" t="str">
        <f t="shared" si="513"/>
        <v>J=</v>
      </c>
      <c r="U1468" s="29">
        <f t="shared" si="514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2">
        <f t="shared" si="518"/>
        <v>46741</v>
      </c>
      <c r="B1469" s="83" t="str">
        <f t="shared" ca="1" si="500"/>
        <v>n.d</v>
      </c>
      <c r="C1469" s="14">
        <f t="shared" si="501"/>
        <v>1000</v>
      </c>
      <c r="D1469" s="58">
        <f t="shared" si="516"/>
        <v>46736</v>
      </c>
      <c r="E1469" s="56">
        <f ca="1">IF(D1469&lt;$B$1,VLOOKUP(D1469,[1]DI!$A$4:$B$15000,2,FALSE),0)</f>
        <v>0</v>
      </c>
      <c r="F1469" s="14">
        <f t="shared" ca="1" si="502"/>
        <v>1</v>
      </c>
      <c r="G1469" s="85">
        <f t="shared" ca="1" si="503"/>
        <v>1.4560015972313201</v>
      </c>
      <c r="H1469" s="85">
        <f t="shared" ca="1" si="504"/>
        <v>1.4560015972313201</v>
      </c>
      <c r="I1469" s="14">
        <f t="shared" ca="1" si="505"/>
        <v>1</v>
      </c>
      <c r="J1469" s="13">
        <f t="shared" si="517"/>
        <v>2.75E-2</v>
      </c>
      <c r="K1469" s="29">
        <f t="shared" si="506"/>
        <v>46714</v>
      </c>
      <c r="L1469" s="2">
        <f t="shared" si="507"/>
        <v>19</v>
      </c>
      <c r="M1469" s="17">
        <f t="shared" si="508"/>
        <v>19</v>
      </c>
      <c r="N1469" s="12">
        <f t="shared" si="509"/>
        <v>1.0020475090000001</v>
      </c>
      <c r="O1469" s="12">
        <f t="shared" ca="1" si="510"/>
        <v>1.0020475090000001</v>
      </c>
      <c r="P1469" s="17">
        <f t="shared" si="511"/>
        <v>0</v>
      </c>
      <c r="Q1469" s="14">
        <f t="shared" ca="1" si="512"/>
        <v>2.0475089999999998</v>
      </c>
      <c r="R1469" s="20">
        <f t="shared" si="515"/>
        <v>0</v>
      </c>
      <c r="S1469" s="14">
        <f t="shared" si="519"/>
        <v>0</v>
      </c>
      <c r="T1469" s="4" t="str">
        <f t="shared" si="513"/>
        <v>J=</v>
      </c>
      <c r="U1469" s="29">
        <f t="shared" si="514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2">
        <f t="shared" si="518"/>
        <v>46742</v>
      </c>
      <c r="B1470" s="83" t="str">
        <f t="shared" ref="B1470:B1533" ca="1" si="520">IF(A1470&lt;=TODAY(),C1470+Q1470,IF(AND(A1470&gt;TODAY(),A1470&lt;=$B$1),IF(VLOOKUP(TODAY(),$A$10:$E$5000,4,FALSE)=0,"n.d",C1470+Q1470),"n.d"))</f>
        <v>n.d</v>
      </c>
      <c r="C1470" s="14">
        <f t="shared" ref="C1470:C1533" si="521">(C1469-S1469)</f>
        <v>1000</v>
      </c>
      <c r="D1470" s="58">
        <f t="shared" si="516"/>
        <v>46737</v>
      </c>
      <c r="E1470" s="56">
        <f ca="1">IF(D1470&lt;$B$1,VLOOKUP(D1470,[1]DI!$A$4:$B$15000,2,FALSE),0)</f>
        <v>0</v>
      </c>
      <c r="F1470" s="14">
        <f t="shared" ref="F1470:F1533" ca="1" si="522">ROUND(1+ROUND(((1+E1470)^(1/252))-1,8),16)</f>
        <v>1</v>
      </c>
      <c r="G1470" s="85">
        <f t="shared" ref="G1470:G1533" ca="1" si="523">ROUND(F1469*G1469,16)</f>
        <v>1.4560015972313201</v>
      </c>
      <c r="H1470" s="85">
        <f t="shared" ref="H1470:H1533" ca="1" si="524">IF(P1469&gt;0,G1469,H1469)</f>
        <v>1.4560015972313201</v>
      </c>
      <c r="I1470" s="14">
        <f t="shared" ref="I1470:I1533" ca="1" si="525">ROUND(G1470/H1470,8)</f>
        <v>1</v>
      </c>
      <c r="J1470" s="13">
        <f t="shared" si="517"/>
        <v>2.75E-2</v>
      </c>
      <c r="K1470" s="29">
        <f t="shared" ref="K1470:K1533" si="526">IF(P1469&gt;0,VLOOKUP(P1469,X$12:AH$150,2),K1469)</f>
        <v>46714</v>
      </c>
      <c r="L1470" s="2">
        <f t="shared" ref="L1470:L1533" si="527">IF(A1470&gt;K1470,IF(NETWORKDAYS(K1470,A1470,$X$160:$X$544)-1=0,1,NETWORKDAYS(K1470,A1470,$X$160:$X$544)-1),0)</f>
        <v>20</v>
      </c>
      <c r="M1470" s="17">
        <f t="shared" ref="M1470:M1533" si="528">IF(AND(L1470=1,L1469=1),1,IF(L1470&gt;0,IF(L1470=L1469,L1470+1,L1470),0))</f>
        <v>20</v>
      </c>
      <c r="N1470" s="12">
        <f t="shared" ref="N1470:N1533" si="529">ROUND((J1470+1)^(M1470/252),9)</f>
        <v>1.002155388</v>
      </c>
      <c r="O1470" s="12">
        <f t="shared" ref="O1470:O1533" ca="1" si="530">ROUND(I1470*N1470,9)</f>
        <v>1.002155388</v>
      </c>
      <c r="P1470" s="17">
        <f t="shared" ref="P1470:P1533" si="531">IF(VLOOKUP(A1470,Y$12:AF$150,8)=VLOOKUP(A1469,Y$12:AF$150,8),0,VLOOKUP(A1470,Y$12:AF$150,8))</f>
        <v>0</v>
      </c>
      <c r="Q1470" s="14">
        <f t="shared" ref="Q1470:Q1533" ca="1" si="532">TRUNC(((O1470-1)*C1470),8)</f>
        <v>2.1553879999999999</v>
      </c>
      <c r="R1470" s="20">
        <f t="shared" si="515"/>
        <v>0</v>
      </c>
      <c r="S1470" s="14">
        <f t="shared" si="519"/>
        <v>0</v>
      </c>
      <c r="T1470" s="4" t="str">
        <f t="shared" ref="T1470:T1533" si="533">IF(P1469&gt;0,VLOOKUP(P1469,X$12:AH$150,10),T1469)</f>
        <v>J=</v>
      </c>
      <c r="U1470" s="29">
        <f t="shared" ref="U1470:U1533" si="534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2">
        <f t="shared" si="518"/>
        <v>46743</v>
      </c>
      <c r="B1471" s="83" t="str">
        <f t="shared" ca="1" si="520"/>
        <v>n.d</v>
      </c>
      <c r="C1471" s="14">
        <f t="shared" si="521"/>
        <v>1000</v>
      </c>
      <c r="D1471" s="58">
        <f t="shared" si="516"/>
        <v>46738</v>
      </c>
      <c r="E1471" s="56">
        <f ca="1">IF(D1471&lt;$B$1,VLOOKUP(D1471,[1]DI!$A$4:$B$15000,2,FALSE),0)</f>
        <v>0</v>
      </c>
      <c r="F1471" s="14">
        <f t="shared" ca="1" si="522"/>
        <v>1</v>
      </c>
      <c r="G1471" s="85">
        <f t="shared" ca="1" si="523"/>
        <v>1.4560015972313201</v>
      </c>
      <c r="H1471" s="85">
        <f t="shared" ca="1" si="524"/>
        <v>1.4560015972313201</v>
      </c>
      <c r="I1471" s="14">
        <f t="shared" ca="1" si="525"/>
        <v>1</v>
      </c>
      <c r="J1471" s="13">
        <f t="shared" si="517"/>
        <v>2.75E-2</v>
      </c>
      <c r="K1471" s="29">
        <f t="shared" si="526"/>
        <v>46714</v>
      </c>
      <c r="L1471" s="2">
        <f t="shared" si="527"/>
        <v>21</v>
      </c>
      <c r="M1471" s="17">
        <f t="shared" si="528"/>
        <v>21</v>
      </c>
      <c r="N1471" s="12">
        <f t="shared" si="529"/>
        <v>1.00226328</v>
      </c>
      <c r="O1471" s="12">
        <f t="shared" ca="1" si="530"/>
        <v>1.00226328</v>
      </c>
      <c r="P1471" s="17">
        <f t="shared" si="531"/>
        <v>0</v>
      </c>
      <c r="Q1471" s="14">
        <f t="shared" ca="1" si="532"/>
        <v>2.26327999</v>
      </c>
      <c r="R1471" s="20">
        <f t="shared" si="515"/>
        <v>0</v>
      </c>
      <c r="S1471" s="14">
        <f t="shared" si="519"/>
        <v>0</v>
      </c>
      <c r="T1471" s="4" t="str">
        <f t="shared" si="533"/>
        <v>J=</v>
      </c>
      <c r="U1471" s="29">
        <f t="shared" si="534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2">
        <f t="shared" si="518"/>
        <v>46744</v>
      </c>
      <c r="B1472" s="83" t="str">
        <f t="shared" ca="1" si="520"/>
        <v>n.d</v>
      </c>
      <c r="C1472" s="14">
        <f t="shared" si="521"/>
        <v>1000</v>
      </c>
      <c r="D1472" s="58">
        <f t="shared" si="516"/>
        <v>46741</v>
      </c>
      <c r="E1472" s="56">
        <f ca="1">IF(D1472&lt;$B$1,VLOOKUP(D1472,[1]DI!$A$4:$B$15000,2,FALSE),0)</f>
        <v>0</v>
      </c>
      <c r="F1472" s="14">
        <f t="shared" ca="1" si="522"/>
        <v>1</v>
      </c>
      <c r="G1472" s="85">
        <f t="shared" ca="1" si="523"/>
        <v>1.4560015972313201</v>
      </c>
      <c r="H1472" s="85">
        <f t="shared" ca="1" si="524"/>
        <v>1.4560015972313201</v>
      </c>
      <c r="I1472" s="14">
        <f t="shared" ca="1" si="525"/>
        <v>1</v>
      </c>
      <c r="J1472" s="13">
        <f t="shared" si="517"/>
        <v>2.75E-2</v>
      </c>
      <c r="K1472" s="29">
        <f t="shared" si="526"/>
        <v>46714</v>
      </c>
      <c r="L1472" s="2">
        <f t="shared" si="527"/>
        <v>22</v>
      </c>
      <c r="M1472" s="17">
        <f t="shared" si="528"/>
        <v>22</v>
      </c>
      <c r="N1472" s="12">
        <f t="shared" si="529"/>
        <v>1.0023711829999999</v>
      </c>
      <c r="O1472" s="12">
        <f t="shared" ca="1" si="530"/>
        <v>1.0023711829999999</v>
      </c>
      <c r="P1472" s="17">
        <f t="shared" si="531"/>
        <v>70</v>
      </c>
      <c r="Q1472" s="14">
        <f t="shared" ca="1" si="532"/>
        <v>2.3711829899999999</v>
      </c>
      <c r="R1472" s="20">
        <f t="shared" si="515"/>
        <v>0</v>
      </c>
      <c r="S1472" s="14">
        <f t="shared" si="519"/>
        <v>0</v>
      </c>
      <c r="T1472" s="4" t="str">
        <f t="shared" si="533"/>
        <v>J=</v>
      </c>
      <c r="U1472" s="29">
        <f t="shared" si="534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2">
        <f t="shared" si="518"/>
        <v>46745</v>
      </c>
      <c r="B1473" s="83" t="str">
        <f t="shared" ca="1" si="520"/>
        <v>n.d</v>
      </c>
      <c r="C1473" s="14">
        <f t="shared" si="521"/>
        <v>1000</v>
      </c>
      <c r="D1473" s="58">
        <f t="shared" si="516"/>
        <v>46742</v>
      </c>
      <c r="E1473" s="56">
        <f ca="1">IF(D1473&lt;$B$1,VLOOKUP(D1473,[1]DI!$A$4:$B$15000,2,FALSE),0)</f>
        <v>0</v>
      </c>
      <c r="F1473" s="14">
        <f t="shared" ca="1" si="522"/>
        <v>1</v>
      </c>
      <c r="G1473" s="85">
        <f t="shared" ca="1" si="523"/>
        <v>1.4560015972313201</v>
      </c>
      <c r="H1473" s="85">
        <f t="shared" ca="1" si="524"/>
        <v>1.4560015972313201</v>
      </c>
      <c r="I1473" s="14">
        <f t="shared" ca="1" si="525"/>
        <v>1</v>
      </c>
      <c r="J1473" s="13">
        <f t="shared" si="517"/>
        <v>2.75E-2</v>
      </c>
      <c r="K1473" s="29">
        <f t="shared" si="526"/>
        <v>46744</v>
      </c>
      <c r="L1473" s="2">
        <f t="shared" si="527"/>
        <v>1</v>
      </c>
      <c r="M1473" s="17">
        <f t="shared" si="528"/>
        <v>1</v>
      </c>
      <c r="N1473" s="12">
        <f t="shared" si="529"/>
        <v>1.000107659</v>
      </c>
      <c r="O1473" s="12">
        <f t="shared" ca="1" si="530"/>
        <v>1.000107659</v>
      </c>
      <c r="P1473" s="17">
        <f t="shared" si="531"/>
        <v>0</v>
      </c>
      <c r="Q1473" s="14">
        <f t="shared" ca="1" si="532"/>
        <v>0.10765899</v>
      </c>
      <c r="R1473" s="20">
        <f t="shared" si="515"/>
        <v>0</v>
      </c>
      <c r="S1473" s="14">
        <f t="shared" si="519"/>
        <v>0</v>
      </c>
      <c r="T1473" s="4" t="str">
        <f t="shared" si="533"/>
        <v>J=</v>
      </c>
      <c r="U1473" s="29">
        <f t="shared" si="534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2">
        <f t="shared" si="518"/>
        <v>46748</v>
      </c>
      <c r="B1474" s="83" t="str">
        <f t="shared" ca="1" si="520"/>
        <v>n.d</v>
      </c>
      <c r="C1474" s="14">
        <f t="shared" si="521"/>
        <v>1000</v>
      </c>
      <c r="D1474" s="58">
        <f t="shared" si="516"/>
        <v>46743</v>
      </c>
      <c r="E1474" s="56">
        <f ca="1">IF(D1474&lt;$B$1,VLOOKUP(D1474,[1]DI!$A$4:$B$15000,2,FALSE),0)</f>
        <v>0</v>
      </c>
      <c r="F1474" s="14">
        <f t="shared" ca="1" si="522"/>
        <v>1</v>
      </c>
      <c r="G1474" s="85">
        <f t="shared" ca="1" si="523"/>
        <v>1.4560015972313201</v>
      </c>
      <c r="H1474" s="85">
        <f t="shared" ca="1" si="524"/>
        <v>1.4560015972313201</v>
      </c>
      <c r="I1474" s="14">
        <f t="shared" ca="1" si="525"/>
        <v>1</v>
      </c>
      <c r="J1474" s="13">
        <f t="shared" si="517"/>
        <v>2.75E-2</v>
      </c>
      <c r="K1474" s="29">
        <f t="shared" si="526"/>
        <v>46744</v>
      </c>
      <c r="L1474" s="2">
        <f t="shared" si="527"/>
        <v>2</v>
      </c>
      <c r="M1474" s="17">
        <f t="shared" si="528"/>
        <v>2</v>
      </c>
      <c r="N1474" s="12">
        <f t="shared" si="529"/>
        <v>1.0002153300000001</v>
      </c>
      <c r="O1474" s="12">
        <f t="shared" ca="1" si="530"/>
        <v>1.0002153300000001</v>
      </c>
      <c r="P1474" s="17">
        <f t="shared" si="531"/>
        <v>0</v>
      </c>
      <c r="Q1474" s="14">
        <f t="shared" ca="1" si="532"/>
        <v>0.21532999999999999</v>
      </c>
      <c r="R1474" s="20">
        <f t="shared" si="515"/>
        <v>0</v>
      </c>
      <c r="S1474" s="14">
        <f t="shared" si="519"/>
        <v>0</v>
      </c>
      <c r="T1474" s="4" t="str">
        <f t="shared" si="533"/>
        <v>J=</v>
      </c>
      <c r="U1474" s="29">
        <f t="shared" si="534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2">
        <f t="shared" si="518"/>
        <v>46749</v>
      </c>
      <c r="B1475" s="83" t="str">
        <f t="shared" ca="1" si="520"/>
        <v>n.d</v>
      </c>
      <c r="C1475" s="14">
        <f t="shared" si="521"/>
        <v>1000</v>
      </c>
      <c r="D1475" s="58">
        <f t="shared" si="516"/>
        <v>46744</v>
      </c>
      <c r="E1475" s="56">
        <f ca="1">IF(D1475&lt;$B$1,VLOOKUP(D1475,[1]DI!$A$4:$B$15000,2,FALSE),0)</f>
        <v>0</v>
      </c>
      <c r="F1475" s="14">
        <f t="shared" ca="1" si="522"/>
        <v>1</v>
      </c>
      <c r="G1475" s="85">
        <f t="shared" ca="1" si="523"/>
        <v>1.4560015972313201</v>
      </c>
      <c r="H1475" s="85">
        <f t="shared" ca="1" si="524"/>
        <v>1.4560015972313201</v>
      </c>
      <c r="I1475" s="14">
        <f t="shared" ca="1" si="525"/>
        <v>1</v>
      </c>
      <c r="J1475" s="13">
        <f t="shared" si="517"/>
        <v>2.75E-2</v>
      </c>
      <c r="K1475" s="29">
        <f t="shared" si="526"/>
        <v>46744</v>
      </c>
      <c r="L1475" s="2">
        <f t="shared" si="527"/>
        <v>3</v>
      </c>
      <c r="M1475" s="17">
        <f t="shared" si="528"/>
        <v>3</v>
      </c>
      <c r="N1475" s="12">
        <f t="shared" si="529"/>
        <v>1.000323012</v>
      </c>
      <c r="O1475" s="12">
        <f t="shared" ca="1" si="530"/>
        <v>1.000323012</v>
      </c>
      <c r="P1475" s="17">
        <f t="shared" si="531"/>
        <v>0</v>
      </c>
      <c r="Q1475" s="14">
        <f t="shared" ca="1" si="532"/>
        <v>0.32301199000000003</v>
      </c>
      <c r="R1475" s="20">
        <f t="shared" si="515"/>
        <v>0</v>
      </c>
      <c r="S1475" s="14">
        <f t="shared" si="519"/>
        <v>0</v>
      </c>
      <c r="T1475" s="4" t="str">
        <f t="shared" si="533"/>
        <v>J=</v>
      </c>
      <c r="U1475" s="29">
        <f t="shared" si="534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2">
        <f t="shared" si="518"/>
        <v>46750</v>
      </c>
      <c r="B1476" s="83" t="str">
        <f t="shared" ca="1" si="520"/>
        <v>n.d</v>
      </c>
      <c r="C1476" s="14">
        <f t="shared" si="521"/>
        <v>1000</v>
      </c>
      <c r="D1476" s="58">
        <f t="shared" si="516"/>
        <v>46745</v>
      </c>
      <c r="E1476" s="56">
        <f ca="1">IF(D1476&lt;$B$1,VLOOKUP(D1476,[1]DI!$A$4:$B$15000,2,FALSE),0)</f>
        <v>0</v>
      </c>
      <c r="F1476" s="14">
        <f t="shared" ca="1" si="522"/>
        <v>1</v>
      </c>
      <c r="G1476" s="85">
        <f t="shared" ca="1" si="523"/>
        <v>1.4560015972313201</v>
      </c>
      <c r="H1476" s="85">
        <f t="shared" ca="1" si="524"/>
        <v>1.4560015972313201</v>
      </c>
      <c r="I1476" s="14">
        <f t="shared" ca="1" si="525"/>
        <v>1</v>
      </c>
      <c r="J1476" s="13">
        <f t="shared" si="517"/>
        <v>2.75E-2</v>
      </c>
      <c r="K1476" s="29">
        <f t="shared" si="526"/>
        <v>46744</v>
      </c>
      <c r="L1476" s="2">
        <f t="shared" si="527"/>
        <v>4</v>
      </c>
      <c r="M1476" s="17">
        <f t="shared" si="528"/>
        <v>4</v>
      </c>
      <c r="N1476" s="12">
        <f t="shared" si="529"/>
        <v>1.0004307059999999</v>
      </c>
      <c r="O1476" s="12">
        <f t="shared" ca="1" si="530"/>
        <v>1.0004307059999999</v>
      </c>
      <c r="P1476" s="17">
        <f t="shared" si="531"/>
        <v>0</v>
      </c>
      <c r="Q1476" s="14">
        <f t="shared" ca="1" si="532"/>
        <v>0.43070598999999998</v>
      </c>
      <c r="R1476" s="20">
        <f t="shared" si="515"/>
        <v>0</v>
      </c>
      <c r="S1476" s="14">
        <f t="shared" si="519"/>
        <v>0</v>
      </c>
      <c r="T1476" s="4" t="str">
        <f t="shared" si="533"/>
        <v>J=</v>
      </c>
      <c r="U1476" s="29">
        <f t="shared" si="534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2">
        <f t="shared" si="518"/>
        <v>46751</v>
      </c>
      <c r="B1477" s="83" t="str">
        <f t="shared" ca="1" si="520"/>
        <v>n.d</v>
      </c>
      <c r="C1477" s="14">
        <f t="shared" si="521"/>
        <v>1000</v>
      </c>
      <c r="D1477" s="58">
        <f t="shared" si="516"/>
        <v>46748</v>
      </c>
      <c r="E1477" s="56">
        <f ca="1">IF(D1477&lt;$B$1,VLOOKUP(D1477,[1]DI!$A$4:$B$15000,2,FALSE),0)</f>
        <v>0</v>
      </c>
      <c r="F1477" s="14">
        <f t="shared" ca="1" si="522"/>
        <v>1</v>
      </c>
      <c r="G1477" s="85">
        <f t="shared" ca="1" si="523"/>
        <v>1.4560015972313201</v>
      </c>
      <c r="H1477" s="85">
        <f t="shared" ca="1" si="524"/>
        <v>1.4560015972313201</v>
      </c>
      <c r="I1477" s="14">
        <f t="shared" ca="1" si="525"/>
        <v>1</v>
      </c>
      <c r="J1477" s="13">
        <f t="shared" si="517"/>
        <v>2.75E-2</v>
      </c>
      <c r="K1477" s="29">
        <f t="shared" si="526"/>
        <v>46744</v>
      </c>
      <c r="L1477" s="2">
        <f t="shared" si="527"/>
        <v>5</v>
      </c>
      <c r="M1477" s="17">
        <f t="shared" si="528"/>
        <v>5</v>
      </c>
      <c r="N1477" s="12">
        <f t="shared" si="529"/>
        <v>1.000538412</v>
      </c>
      <c r="O1477" s="12">
        <f t="shared" ca="1" si="530"/>
        <v>1.000538412</v>
      </c>
      <c r="P1477" s="17">
        <f t="shared" si="531"/>
        <v>0</v>
      </c>
      <c r="Q1477" s="14">
        <f t="shared" ca="1" si="532"/>
        <v>0.538412</v>
      </c>
      <c r="R1477" s="20">
        <f t="shared" si="515"/>
        <v>0</v>
      </c>
      <c r="S1477" s="14">
        <f t="shared" si="519"/>
        <v>0</v>
      </c>
      <c r="T1477" s="4" t="str">
        <f t="shared" si="533"/>
        <v>J=</v>
      </c>
      <c r="U1477" s="29">
        <f t="shared" si="534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2">
        <f t="shared" si="518"/>
        <v>46752</v>
      </c>
      <c r="B1478" s="83" t="str">
        <f t="shared" ca="1" si="520"/>
        <v>n.d</v>
      </c>
      <c r="C1478" s="14">
        <f t="shared" si="521"/>
        <v>1000</v>
      </c>
      <c r="D1478" s="58">
        <f t="shared" si="516"/>
        <v>46749</v>
      </c>
      <c r="E1478" s="56">
        <f ca="1">IF(D1478&lt;$B$1,VLOOKUP(D1478,[1]DI!$A$4:$B$15000,2,FALSE),0)</f>
        <v>0</v>
      </c>
      <c r="F1478" s="14">
        <f t="shared" ca="1" si="522"/>
        <v>1</v>
      </c>
      <c r="G1478" s="85">
        <f t="shared" ca="1" si="523"/>
        <v>1.4560015972313201</v>
      </c>
      <c r="H1478" s="85">
        <f t="shared" ca="1" si="524"/>
        <v>1.4560015972313201</v>
      </c>
      <c r="I1478" s="14">
        <f t="shared" ca="1" si="525"/>
        <v>1</v>
      </c>
      <c r="J1478" s="13">
        <f t="shared" si="517"/>
        <v>2.75E-2</v>
      </c>
      <c r="K1478" s="29">
        <f t="shared" si="526"/>
        <v>46744</v>
      </c>
      <c r="L1478" s="2">
        <f t="shared" si="527"/>
        <v>6</v>
      </c>
      <c r="M1478" s="17">
        <f t="shared" si="528"/>
        <v>6</v>
      </c>
      <c r="N1478" s="12">
        <f t="shared" si="529"/>
        <v>1.0006461289999999</v>
      </c>
      <c r="O1478" s="12">
        <f t="shared" ca="1" si="530"/>
        <v>1.0006461289999999</v>
      </c>
      <c r="P1478" s="17">
        <f t="shared" si="531"/>
        <v>0</v>
      </c>
      <c r="Q1478" s="14">
        <f t="shared" ca="1" si="532"/>
        <v>0.64612899000000001</v>
      </c>
      <c r="R1478" s="20">
        <f t="shared" si="515"/>
        <v>0</v>
      </c>
      <c r="S1478" s="14">
        <f t="shared" si="519"/>
        <v>0</v>
      </c>
      <c r="T1478" s="4" t="str">
        <f t="shared" si="533"/>
        <v>J=</v>
      </c>
      <c r="U1478" s="29">
        <f t="shared" si="534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2">
        <f t="shared" si="518"/>
        <v>46755</v>
      </c>
      <c r="B1479" s="83" t="str">
        <f t="shared" ca="1" si="520"/>
        <v>n.d</v>
      </c>
      <c r="C1479" s="14">
        <f t="shared" si="521"/>
        <v>1000</v>
      </c>
      <c r="D1479" s="58">
        <f t="shared" si="516"/>
        <v>46750</v>
      </c>
      <c r="E1479" s="56">
        <f ca="1">IF(D1479&lt;$B$1,VLOOKUP(D1479,[1]DI!$A$4:$B$15000,2,FALSE),0)</f>
        <v>0</v>
      </c>
      <c r="F1479" s="14">
        <f t="shared" ca="1" si="522"/>
        <v>1</v>
      </c>
      <c r="G1479" s="85">
        <f t="shared" ca="1" si="523"/>
        <v>1.4560015972313201</v>
      </c>
      <c r="H1479" s="85">
        <f t="shared" ca="1" si="524"/>
        <v>1.4560015972313201</v>
      </c>
      <c r="I1479" s="14">
        <f t="shared" ca="1" si="525"/>
        <v>1</v>
      </c>
      <c r="J1479" s="13">
        <f t="shared" si="517"/>
        <v>2.75E-2</v>
      </c>
      <c r="K1479" s="29">
        <f t="shared" si="526"/>
        <v>46744</v>
      </c>
      <c r="L1479" s="2">
        <f t="shared" si="527"/>
        <v>7</v>
      </c>
      <c r="M1479" s="17">
        <f t="shared" si="528"/>
        <v>7</v>
      </c>
      <c r="N1479" s="12">
        <f t="shared" si="529"/>
        <v>1.0007538579999999</v>
      </c>
      <c r="O1479" s="12">
        <f t="shared" ca="1" si="530"/>
        <v>1.0007538579999999</v>
      </c>
      <c r="P1479" s="17">
        <f t="shared" si="531"/>
        <v>0</v>
      </c>
      <c r="Q1479" s="14">
        <f t="shared" ca="1" si="532"/>
        <v>0.75385798999999998</v>
      </c>
      <c r="R1479" s="20">
        <f t="shared" si="515"/>
        <v>0</v>
      </c>
      <c r="S1479" s="14">
        <f t="shared" si="519"/>
        <v>0</v>
      </c>
      <c r="T1479" s="4" t="str">
        <f t="shared" si="533"/>
        <v>J=</v>
      </c>
      <c r="U1479" s="29">
        <f t="shared" si="534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2">
        <f t="shared" si="518"/>
        <v>46756</v>
      </c>
      <c r="B1480" s="83" t="str">
        <f t="shared" ca="1" si="520"/>
        <v>n.d</v>
      </c>
      <c r="C1480" s="14">
        <f t="shared" si="521"/>
        <v>1000</v>
      </c>
      <c r="D1480" s="58">
        <f t="shared" si="516"/>
        <v>46751</v>
      </c>
      <c r="E1480" s="56">
        <f ca="1">IF(D1480&lt;$B$1,VLOOKUP(D1480,[1]DI!$A$4:$B$15000,2,FALSE),0)</f>
        <v>0</v>
      </c>
      <c r="F1480" s="14">
        <f t="shared" ca="1" si="522"/>
        <v>1</v>
      </c>
      <c r="G1480" s="85">
        <f t="shared" ca="1" si="523"/>
        <v>1.4560015972313201</v>
      </c>
      <c r="H1480" s="85">
        <f t="shared" ca="1" si="524"/>
        <v>1.4560015972313201</v>
      </c>
      <c r="I1480" s="14">
        <f t="shared" ca="1" si="525"/>
        <v>1</v>
      </c>
      <c r="J1480" s="13">
        <f t="shared" si="517"/>
        <v>2.75E-2</v>
      </c>
      <c r="K1480" s="29">
        <f t="shared" si="526"/>
        <v>46744</v>
      </c>
      <c r="L1480" s="2">
        <f t="shared" si="527"/>
        <v>8</v>
      </c>
      <c r="M1480" s="17">
        <f t="shared" si="528"/>
        <v>8</v>
      </c>
      <c r="N1480" s="12">
        <f t="shared" si="529"/>
        <v>1.000861598</v>
      </c>
      <c r="O1480" s="12">
        <f t="shared" ca="1" si="530"/>
        <v>1.000861598</v>
      </c>
      <c r="P1480" s="17">
        <f t="shared" si="531"/>
        <v>0</v>
      </c>
      <c r="Q1480" s="14">
        <f t="shared" ca="1" si="532"/>
        <v>0.86159799000000004</v>
      </c>
      <c r="R1480" s="20">
        <f t="shared" si="515"/>
        <v>0</v>
      </c>
      <c r="S1480" s="14">
        <f t="shared" si="519"/>
        <v>0</v>
      </c>
      <c r="T1480" s="4" t="str">
        <f t="shared" si="533"/>
        <v>J=</v>
      </c>
      <c r="U1480" s="29">
        <f t="shared" si="534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2">
        <f t="shared" si="518"/>
        <v>46757</v>
      </c>
      <c r="B1481" s="83" t="str">
        <f t="shared" ca="1" si="520"/>
        <v>n.d</v>
      </c>
      <c r="C1481" s="14">
        <f t="shared" si="521"/>
        <v>1000</v>
      </c>
      <c r="D1481" s="58">
        <f t="shared" si="516"/>
        <v>46752</v>
      </c>
      <c r="E1481" s="56">
        <f ca="1">IF(D1481&lt;$B$1,VLOOKUP(D1481,[1]DI!$A$4:$B$15000,2,FALSE),0)</f>
        <v>0</v>
      </c>
      <c r="F1481" s="14">
        <f t="shared" ca="1" si="522"/>
        <v>1</v>
      </c>
      <c r="G1481" s="85">
        <f t="shared" ca="1" si="523"/>
        <v>1.4560015972313201</v>
      </c>
      <c r="H1481" s="85">
        <f t="shared" ca="1" si="524"/>
        <v>1.4560015972313201</v>
      </c>
      <c r="I1481" s="14">
        <f t="shared" ca="1" si="525"/>
        <v>1</v>
      </c>
      <c r="J1481" s="13">
        <f t="shared" si="517"/>
        <v>2.75E-2</v>
      </c>
      <c r="K1481" s="29">
        <f t="shared" si="526"/>
        <v>46744</v>
      </c>
      <c r="L1481" s="2">
        <f t="shared" si="527"/>
        <v>9</v>
      </c>
      <c r="M1481" s="17">
        <f t="shared" si="528"/>
        <v>9</v>
      </c>
      <c r="N1481" s="12">
        <f t="shared" si="529"/>
        <v>1.0009693500000001</v>
      </c>
      <c r="O1481" s="12">
        <f t="shared" ca="1" si="530"/>
        <v>1.0009693500000001</v>
      </c>
      <c r="P1481" s="17">
        <f t="shared" si="531"/>
        <v>0</v>
      </c>
      <c r="Q1481" s="14">
        <f t="shared" ca="1" si="532"/>
        <v>0.96935000000000004</v>
      </c>
      <c r="R1481" s="20">
        <f t="shared" si="515"/>
        <v>0</v>
      </c>
      <c r="S1481" s="14">
        <f t="shared" si="519"/>
        <v>0</v>
      </c>
      <c r="T1481" s="4" t="str">
        <f t="shared" si="533"/>
        <v>J=</v>
      </c>
      <c r="U1481" s="29">
        <f t="shared" si="534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2">
        <f t="shared" si="518"/>
        <v>46758</v>
      </c>
      <c r="B1482" s="83" t="str">
        <f t="shared" ca="1" si="520"/>
        <v>n.d</v>
      </c>
      <c r="C1482" s="14">
        <f t="shared" si="521"/>
        <v>1000</v>
      </c>
      <c r="D1482" s="58">
        <f t="shared" si="516"/>
        <v>46755</v>
      </c>
      <c r="E1482" s="56">
        <f ca="1">IF(D1482&lt;$B$1,VLOOKUP(D1482,[1]DI!$A$4:$B$15000,2,FALSE),0)</f>
        <v>0</v>
      </c>
      <c r="F1482" s="14">
        <f t="shared" ca="1" si="522"/>
        <v>1</v>
      </c>
      <c r="G1482" s="85">
        <f t="shared" ca="1" si="523"/>
        <v>1.4560015972313201</v>
      </c>
      <c r="H1482" s="85">
        <f t="shared" ca="1" si="524"/>
        <v>1.4560015972313201</v>
      </c>
      <c r="I1482" s="14">
        <f t="shared" ca="1" si="525"/>
        <v>1</v>
      </c>
      <c r="J1482" s="13">
        <f t="shared" si="517"/>
        <v>2.75E-2</v>
      </c>
      <c r="K1482" s="29">
        <f t="shared" si="526"/>
        <v>46744</v>
      </c>
      <c r="L1482" s="2">
        <f t="shared" si="527"/>
        <v>10</v>
      </c>
      <c r="M1482" s="17">
        <f t="shared" si="528"/>
        <v>10</v>
      </c>
      <c r="N1482" s="12">
        <f t="shared" si="529"/>
        <v>1.0010771140000001</v>
      </c>
      <c r="O1482" s="12">
        <f t="shared" ca="1" si="530"/>
        <v>1.0010771140000001</v>
      </c>
      <c r="P1482" s="17">
        <f t="shared" si="531"/>
        <v>0</v>
      </c>
      <c r="Q1482" s="14">
        <f t="shared" ca="1" si="532"/>
        <v>1.0771139999999999</v>
      </c>
      <c r="R1482" s="20">
        <f t="shared" si="515"/>
        <v>0</v>
      </c>
      <c r="S1482" s="14">
        <f t="shared" si="519"/>
        <v>0</v>
      </c>
      <c r="T1482" s="4" t="str">
        <f t="shared" si="533"/>
        <v>J=</v>
      </c>
      <c r="U1482" s="29">
        <f t="shared" si="534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2">
        <f t="shared" si="518"/>
        <v>46759</v>
      </c>
      <c r="B1483" s="83" t="str">
        <f t="shared" ca="1" si="520"/>
        <v>n.d</v>
      </c>
      <c r="C1483" s="14">
        <f t="shared" si="521"/>
        <v>1000</v>
      </c>
      <c r="D1483" s="58">
        <f t="shared" si="516"/>
        <v>46756</v>
      </c>
      <c r="E1483" s="56">
        <f ca="1">IF(D1483&lt;$B$1,VLOOKUP(D1483,[1]DI!$A$4:$B$15000,2,FALSE),0)</f>
        <v>0</v>
      </c>
      <c r="F1483" s="14">
        <f t="shared" ca="1" si="522"/>
        <v>1</v>
      </c>
      <c r="G1483" s="85">
        <f t="shared" ca="1" si="523"/>
        <v>1.4560015972313201</v>
      </c>
      <c r="H1483" s="85">
        <f t="shared" ca="1" si="524"/>
        <v>1.4560015972313201</v>
      </c>
      <c r="I1483" s="14">
        <f t="shared" ca="1" si="525"/>
        <v>1</v>
      </c>
      <c r="J1483" s="13">
        <f t="shared" si="517"/>
        <v>2.75E-2</v>
      </c>
      <c r="K1483" s="29">
        <f t="shared" si="526"/>
        <v>46744</v>
      </c>
      <c r="L1483" s="2">
        <f t="shared" si="527"/>
        <v>11</v>
      </c>
      <c r="M1483" s="17">
        <f t="shared" si="528"/>
        <v>11</v>
      </c>
      <c r="N1483" s="12">
        <f t="shared" si="529"/>
        <v>1.0011848889999999</v>
      </c>
      <c r="O1483" s="12">
        <f t="shared" ca="1" si="530"/>
        <v>1.0011848889999999</v>
      </c>
      <c r="P1483" s="17">
        <f t="shared" si="531"/>
        <v>0</v>
      </c>
      <c r="Q1483" s="14">
        <f t="shared" ca="1" si="532"/>
        <v>1.1848889899999999</v>
      </c>
      <c r="R1483" s="20">
        <f t="shared" si="515"/>
        <v>0</v>
      </c>
      <c r="S1483" s="14">
        <f t="shared" si="519"/>
        <v>0</v>
      </c>
      <c r="T1483" s="4" t="str">
        <f t="shared" si="533"/>
        <v>J=</v>
      </c>
      <c r="U1483" s="29">
        <f t="shared" si="534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2">
        <f t="shared" si="518"/>
        <v>46762</v>
      </c>
      <c r="B1484" s="83" t="str">
        <f t="shared" ca="1" si="520"/>
        <v>n.d</v>
      </c>
      <c r="C1484" s="14">
        <f t="shared" si="521"/>
        <v>1000</v>
      </c>
      <c r="D1484" s="58">
        <f t="shared" si="516"/>
        <v>46757</v>
      </c>
      <c r="E1484" s="56">
        <f ca="1">IF(D1484&lt;$B$1,VLOOKUP(D1484,[1]DI!$A$4:$B$15000,2,FALSE),0)</f>
        <v>0</v>
      </c>
      <c r="F1484" s="14">
        <f t="shared" ca="1" si="522"/>
        <v>1</v>
      </c>
      <c r="G1484" s="85">
        <f t="shared" ca="1" si="523"/>
        <v>1.4560015972313201</v>
      </c>
      <c r="H1484" s="85">
        <f t="shared" ca="1" si="524"/>
        <v>1.4560015972313201</v>
      </c>
      <c r="I1484" s="14">
        <f t="shared" ca="1" si="525"/>
        <v>1</v>
      </c>
      <c r="J1484" s="13">
        <f t="shared" si="517"/>
        <v>2.75E-2</v>
      </c>
      <c r="K1484" s="29">
        <f t="shared" si="526"/>
        <v>46744</v>
      </c>
      <c r="L1484" s="2">
        <f t="shared" si="527"/>
        <v>12</v>
      </c>
      <c r="M1484" s="17">
        <f t="shared" si="528"/>
        <v>12</v>
      </c>
      <c r="N1484" s="12">
        <f t="shared" si="529"/>
        <v>1.001292676</v>
      </c>
      <c r="O1484" s="12">
        <f t="shared" ca="1" si="530"/>
        <v>1.001292676</v>
      </c>
      <c r="P1484" s="17">
        <f t="shared" si="531"/>
        <v>0</v>
      </c>
      <c r="Q1484" s="14">
        <f t="shared" ca="1" si="532"/>
        <v>1.2926759999999999</v>
      </c>
      <c r="R1484" s="20">
        <f t="shared" ref="R1484:R1547" si="535">IF($P1484&gt;0,VLOOKUP($P1484,$X$12:$AD$150,7),0)</f>
        <v>0</v>
      </c>
      <c r="S1484" s="14">
        <f t="shared" si="519"/>
        <v>0</v>
      </c>
      <c r="T1484" s="4" t="str">
        <f t="shared" si="533"/>
        <v>J=</v>
      </c>
      <c r="U1484" s="29">
        <f t="shared" si="534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2">
        <f t="shared" si="518"/>
        <v>46763</v>
      </c>
      <c r="B1485" s="83" t="str">
        <f t="shared" ca="1" si="520"/>
        <v>n.d</v>
      </c>
      <c r="C1485" s="14">
        <f t="shared" si="521"/>
        <v>1000</v>
      </c>
      <c r="D1485" s="58">
        <f t="shared" ref="D1485:D1548" si="536">WORKDAY($A1485,-3,$X$160:$X$544)</f>
        <v>46758</v>
      </c>
      <c r="E1485" s="56">
        <f ca="1">IF(D1485&lt;$B$1,VLOOKUP(D1485,[1]DI!$A$4:$B$15000,2,FALSE),0)</f>
        <v>0</v>
      </c>
      <c r="F1485" s="14">
        <f t="shared" ca="1" si="522"/>
        <v>1</v>
      </c>
      <c r="G1485" s="85">
        <f t="shared" ca="1" si="523"/>
        <v>1.4560015972313201</v>
      </c>
      <c r="H1485" s="85">
        <f t="shared" ca="1" si="524"/>
        <v>1.4560015972313201</v>
      </c>
      <c r="I1485" s="14">
        <f t="shared" ca="1" si="525"/>
        <v>1</v>
      </c>
      <c r="J1485" s="13">
        <f t="shared" ref="J1485:J1548" si="537">J1484</f>
        <v>2.75E-2</v>
      </c>
      <c r="K1485" s="29">
        <f t="shared" si="526"/>
        <v>46744</v>
      </c>
      <c r="L1485" s="2">
        <f t="shared" si="527"/>
        <v>13</v>
      </c>
      <c r="M1485" s="17">
        <f t="shared" si="528"/>
        <v>13</v>
      </c>
      <c r="N1485" s="12">
        <f t="shared" si="529"/>
        <v>1.001400474</v>
      </c>
      <c r="O1485" s="12">
        <f t="shared" ca="1" si="530"/>
        <v>1.001400474</v>
      </c>
      <c r="P1485" s="17">
        <f t="shared" si="531"/>
        <v>0</v>
      </c>
      <c r="Q1485" s="14">
        <f t="shared" ca="1" si="532"/>
        <v>1.4004739900000001</v>
      </c>
      <c r="R1485" s="20">
        <f t="shared" si="535"/>
        <v>0</v>
      </c>
      <c r="S1485" s="14">
        <f t="shared" si="519"/>
        <v>0</v>
      </c>
      <c r="T1485" s="4" t="str">
        <f t="shared" si="533"/>
        <v>J=</v>
      </c>
      <c r="U1485" s="29">
        <f t="shared" si="534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2">
        <f t="shared" ref="A1486:A1549" si="538">WORKDAY(A1485,1,X$160:X$483)</f>
        <v>46764</v>
      </c>
      <c r="B1486" s="83" t="str">
        <f t="shared" ca="1" si="520"/>
        <v>n.d</v>
      </c>
      <c r="C1486" s="14">
        <f t="shared" si="521"/>
        <v>1000</v>
      </c>
      <c r="D1486" s="58">
        <f t="shared" si="536"/>
        <v>46759</v>
      </c>
      <c r="E1486" s="56">
        <f ca="1">IF(D1486&lt;$B$1,VLOOKUP(D1486,[1]DI!$A$4:$B$15000,2,FALSE),0)</f>
        <v>0</v>
      </c>
      <c r="F1486" s="14">
        <f t="shared" ca="1" si="522"/>
        <v>1</v>
      </c>
      <c r="G1486" s="85">
        <f t="shared" ca="1" si="523"/>
        <v>1.4560015972313201</v>
      </c>
      <c r="H1486" s="85">
        <f t="shared" ca="1" si="524"/>
        <v>1.4560015972313201</v>
      </c>
      <c r="I1486" s="14">
        <f t="shared" ca="1" si="525"/>
        <v>1</v>
      </c>
      <c r="J1486" s="13">
        <f t="shared" si="537"/>
        <v>2.75E-2</v>
      </c>
      <c r="K1486" s="29">
        <f t="shared" si="526"/>
        <v>46744</v>
      </c>
      <c r="L1486" s="2">
        <f t="shared" si="527"/>
        <v>14</v>
      </c>
      <c r="M1486" s="17">
        <f t="shared" si="528"/>
        <v>14</v>
      </c>
      <c r="N1486" s="12">
        <f t="shared" si="529"/>
        <v>1.0015082850000001</v>
      </c>
      <c r="O1486" s="12">
        <f t="shared" ca="1" si="530"/>
        <v>1.0015082850000001</v>
      </c>
      <c r="P1486" s="17">
        <f t="shared" si="531"/>
        <v>0</v>
      </c>
      <c r="Q1486" s="14">
        <f t="shared" ca="1" si="532"/>
        <v>1.5082850000000001</v>
      </c>
      <c r="R1486" s="20">
        <f t="shared" si="535"/>
        <v>0</v>
      </c>
      <c r="S1486" s="14">
        <f t="shared" ref="S1486:S1549" si="539">IF(P1486&gt;0,TRUNC(R1486*C1486,8),0)</f>
        <v>0</v>
      </c>
      <c r="T1486" s="4" t="str">
        <f t="shared" si="533"/>
        <v>J=</v>
      </c>
      <c r="U1486" s="29">
        <f t="shared" si="534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2">
        <f t="shared" si="538"/>
        <v>46765</v>
      </c>
      <c r="B1487" s="83" t="str">
        <f t="shared" ca="1" si="520"/>
        <v>n.d</v>
      </c>
      <c r="C1487" s="14">
        <f t="shared" si="521"/>
        <v>1000</v>
      </c>
      <c r="D1487" s="58">
        <f t="shared" si="536"/>
        <v>46762</v>
      </c>
      <c r="E1487" s="56">
        <f ca="1">IF(D1487&lt;$B$1,VLOOKUP(D1487,[1]DI!$A$4:$B$15000,2,FALSE),0)</f>
        <v>0</v>
      </c>
      <c r="F1487" s="14">
        <f t="shared" ca="1" si="522"/>
        <v>1</v>
      </c>
      <c r="G1487" s="85">
        <f t="shared" ca="1" si="523"/>
        <v>1.4560015972313201</v>
      </c>
      <c r="H1487" s="85">
        <f t="shared" ca="1" si="524"/>
        <v>1.4560015972313201</v>
      </c>
      <c r="I1487" s="14">
        <f t="shared" ca="1" si="525"/>
        <v>1</v>
      </c>
      <c r="J1487" s="13">
        <f t="shared" si="537"/>
        <v>2.75E-2</v>
      </c>
      <c r="K1487" s="29">
        <f t="shared" si="526"/>
        <v>46744</v>
      </c>
      <c r="L1487" s="2">
        <f t="shared" si="527"/>
        <v>15</v>
      </c>
      <c r="M1487" s="17">
        <f t="shared" si="528"/>
        <v>15</v>
      </c>
      <c r="N1487" s="12">
        <f t="shared" si="529"/>
        <v>1.001616106</v>
      </c>
      <c r="O1487" s="12">
        <f t="shared" ca="1" si="530"/>
        <v>1.001616106</v>
      </c>
      <c r="P1487" s="17">
        <f t="shared" si="531"/>
        <v>0</v>
      </c>
      <c r="Q1487" s="14">
        <f t="shared" ca="1" si="532"/>
        <v>1.6161059900000001</v>
      </c>
      <c r="R1487" s="20">
        <f t="shared" si="535"/>
        <v>0</v>
      </c>
      <c r="S1487" s="14">
        <f t="shared" si="539"/>
        <v>0</v>
      </c>
      <c r="T1487" s="4" t="str">
        <f t="shared" si="533"/>
        <v>J=</v>
      </c>
      <c r="U1487" s="29">
        <f t="shared" si="534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2">
        <f t="shared" si="538"/>
        <v>46766</v>
      </c>
      <c r="B1488" s="83" t="str">
        <f t="shared" ca="1" si="520"/>
        <v>n.d</v>
      </c>
      <c r="C1488" s="14">
        <f t="shared" si="521"/>
        <v>1000</v>
      </c>
      <c r="D1488" s="58">
        <f t="shared" si="536"/>
        <v>46763</v>
      </c>
      <c r="E1488" s="56">
        <f ca="1">IF(D1488&lt;$B$1,VLOOKUP(D1488,[1]DI!$A$4:$B$15000,2,FALSE),0)</f>
        <v>0</v>
      </c>
      <c r="F1488" s="14">
        <f t="shared" ca="1" si="522"/>
        <v>1</v>
      </c>
      <c r="G1488" s="85">
        <f t="shared" ca="1" si="523"/>
        <v>1.4560015972313201</v>
      </c>
      <c r="H1488" s="85">
        <f t="shared" ca="1" si="524"/>
        <v>1.4560015972313201</v>
      </c>
      <c r="I1488" s="14">
        <f t="shared" ca="1" si="525"/>
        <v>1</v>
      </c>
      <c r="J1488" s="13">
        <f t="shared" si="537"/>
        <v>2.75E-2</v>
      </c>
      <c r="K1488" s="29">
        <f t="shared" si="526"/>
        <v>46744</v>
      </c>
      <c r="L1488" s="2">
        <f t="shared" si="527"/>
        <v>16</v>
      </c>
      <c r="M1488" s="17">
        <f t="shared" si="528"/>
        <v>16</v>
      </c>
      <c r="N1488" s="12">
        <f t="shared" si="529"/>
        <v>1.0017239389999999</v>
      </c>
      <c r="O1488" s="12">
        <f t="shared" ca="1" si="530"/>
        <v>1.0017239389999999</v>
      </c>
      <c r="P1488" s="17">
        <f t="shared" si="531"/>
        <v>0</v>
      </c>
      <c r="Q1488" s="14">
        <f t="shared" ca="1" si="532"/>
        <v>1.7239389899999999</v>
      </c>
      <c r="R1488" s="20">
        <f t="shared" si="535"/>
        <v>0</v>
      </c>
      <c r="S1488" s="14">
        <f t="shared" si="539"/>
        <v>0</v>
      </c>
      <c r="T1488" s="4" t="str">
        <f t="shared" si="533"/>
        <v>J=</v>
      </c>
      <c r="U1488" s="29">
        <f t="shared" si="534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2">
        <f t="shared" si="538"/>
        <v>46769</v>
      </c>
      <c r="B1489" s="83" t="str">
        <f t="shared" ca="1" si="520"/>
        <v>n.d</v>
      </c>
      <c r="C1489" s="14">
        <f t="shared" si="521"/>
        <v>1000</v>
      </c>
      <c r="D1489" s="58">
        <f t="shared" si="536"/>
        <v>46764</v>
      </c>
      <c r="E1489" s="56">
        <f ca="1">IF(D1489&lt;$B$1,VLOOKUP(D1489,[1]DI!$A$4:$B$15000,2,FALSE),0)</f>
        <v>0</v>
      </c>
      <c r="F1489" s="14">
        <f t="shared" ca="1" si="522"/>
        <v>1</v>
      </c>
      <c r="G1489" s="85">
        <f t="shared" ca="1" si="523"/>
        <v>1.4560015972313201</v>
      </c>
      <c r="H1489" s="85">
        <f t="shared" ca="1" si="524"/>
        <v>1.4560015972313201</v>
      </c>
      <c r="I1489" s="14">
        <f t="shared" ca="1" si="525"/>
        <v>1</v>
      </c>
      <c r="J1489" s="13">
        <f t="shared" si="537"/>
        <v>2.75E-2</v>
      </c>
      <c r="K1489" s="29">
        <f t="shared" si="526"/>
        <v>46744</v>
      </c>
      <c r="L1489" s="2">
        <f t="shared" si="527"/>
        <v>17</v>
      </c>
      <c r="M1489" s="17">
        <f t="shared" si="528"/>
        <v>17</v>
      </c>
      <c r="N1489" s="12">
        <f t="shared" si="529"/>
        <v>1.0018317839999999</v>
      </c>
      <c r="O1489" s="12">
        <f t="shared" ca="1" si="530"/>
        <v>1.0018317839999999</v>
      </c>
      <c r="P1489" s="17">
        <f t="shared" si="531"/>
        <v>0</v>
      </c>
      <c r="Q1489" s="14">
        <f t="shared" ca="1" si="532"/>
        <v>1.8317839899999999</v>
      </c>
      <c r="R1489" s="20">
        <f t="shared" si="535"/>
        <v>0</v>
      </c>
      <c r="S1489" s="14">
        <f t="shared" si="539"/>
        <v>0</v>
      </c>
      <c r="T1489" s="4" t="str">
        <f t="shared" si="533"/>
        <v>J=</v>
      </c>
      <c r="U1489" s="29">
        <f t="shared" si="534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2">
        <f t="shared" si="538"/>
        <v>46770</v>
      </c>
      <c r="B1490" s="83" t="str">
        <f t="shared" ca="1" si="520"/>
        <v>n.d</v>
      </c>
      <c r="C1490" s="14">
        <f t="shared" si="521"/>
        <v>1000</v>
      </c>
      <c r="D1490" s="58">
        <f t="shared" si="536"/>
        <v>46765</v>
      </c>
      <c r="E1490" s="56">
        <f ca="1">IF(D1490&lt;$B$1,VLOOKUP(D1490,[1]DI!$A$4:$B$15000,2,FALSE),0)</f>
        <v>0</v>
      </c>
      <c r="F1490" s="14">
        <f t="shared" ca="1" si="522"/>
        <v>1</v>
      </c>
      <c r="G1490" s="85">
        <f t="shared" ca="1" si="523"/>
        <v>1.4560015972313201</v>
      </c>
      <c r="H1490" s="85">
        <f t="shared" ca="1" si="524"/>
        <v>1.4560015972313201</v>
      </c>
      <c r="I1490" s="14">
        <f t="shared" ca="1" si="525"/>
        <v>1</v>
      </c>
      <c r="J1490" s="13">
        <f t="shared" si="537"/>
        <v>2.75E-2</v>
      </c>
      <c r="K1490" s="29">
        <f t="shared" si="526"/>
        <v>46744</v>
      </c>
      <c r="L1490" s="2">
        <f t="shared" si="527"/>
        <v>18</v>
      </c>
      <c r="M1490" s="17">
        <f t="shared" si="528"/>
        <v>18</v>
      </c>
      <c r="N1490" s="12">
        <f t="shared" si="529"/>
        <v>1.0019396410000001</v>
      </c>
      <c r="O1490" s="12">
        <f t="shared" ca="1" si="530"/>
        <v>1.0019396410000001</v>
      </c>
      <c r="P1490" s="17">
        <f t="shared" si="531"/>
        <v>0</v>
      </c>
      <c r="Q1490" s="14">
        <f t="shared" ca="1" si="532"/>
        <v>1.9396409999999999</v>
      </c>
      <c r="R1490" s="20">
        <f t="shared" si="535"/>
        <v>0</v>
      </c>
      <c r="S1490" s="14">
        <f t="shared" si="539"/>
        <v>0</v>
      </c>
      <c r="T1490" s="4" t="str">
        <f t="shared" si="533"/>
        <v>J=</v>
      </c>
      <c r="U1490" s="29">
        <f t="shared" si="534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2">
        <f t="shared" si="538"/>
        <v>46771</v>
      </c>
      <c r="B1491" s="83" t="str">
        <f t="shared" ca="1" si="520"/>
        <v>n.d</v>
      </c>
      <c r="C1491" s="14">
        <f t="shared" si="521"/>
        <v>1000</v>
      </c>
      <c r="D1491" s="58">
        <f t="shared" si="536"/>
        <v>46766</v>
      </c>
      <c r="E1491" s="56">
        <f ca="1">IF(D1491&lt;$B$1,VLOOKUP(D1491,[1]DI!$A$4:$B$15000,2,FALSE),0)</f>
        <v>0</v>
      </c>
      <c r="F1491" s="14">
        <f t="shared" ca="1" si="522"/>
        <v>1</v>
      </c>
      <c r="G1491" s="85">
        <f t="shared" ca="1" si="523"/>
        <v>1.4560015972313201</v>
      </c>
      <c r="H1491" s="85">
        <f t="shared" ca="1" si="524"/>
        <v>1.4560015972313201</v>
      </c>
      <c r="I1491" s="14">
        <f t="shared" ca="1" si="525"/>
        <v>1</v>
      </c>
      <c r="J1491" s="13">
        <f t="shared" si="537"/>
        <v>2.75E-2</v>
      </c>
      <c r="K1491" s="29">
        <f t="shared" si="526"/>
        <v>46744</v>
      </c>
      <c r="L1491" s="2">
        <f t="shared" si="527"/>
        <v>19</v>
      </c>
      <c r="M1491" s="17">
        <f t="shared" si="528"/>
        <v>19</v>
      </c>
      <c r="N1491" s="12">
        <f t="shared" si="529"/>
        <v>1.0020475090000001</v>
      </c>
      <c r="O1491" s="12">
        <f t="shared" ca="1" si="530"/>
        <v>1.0020475090000001</v>
      </c>
      <c r="P1491" s="17">
        <f t="shared" si="531"/>
        <v>0</v>
      </c>
      <c r="Q1491" s="14">
        <f t="shared" ca="1" si="532"/>
        <v>2.0475089999999998</v>
      </c>
      <c r="R1491" s="20">
        <f t="shared" si="535"/>
        <v>0</v>
      </c>
      <c r="S1491" s="14">
        <f t="shared" si="539"/>
        <v>0</v>
      </c>
      <c r="T1491" s="4" t="str">
        <f t="shared" si="533"/>
        <v>J=</v>
      </c>
      <c r="U1491" s="29">
        <f t="shared" si="534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2">
        <f t="shared" si="538"/>
        <v>46772</v>
      </c>
      <c r="B1492" s="83" t="str">
        <f t="shared" ca="1" si="520"/>
        <v>n.d</v>
      </c>
      <c r="C1492" s="14">
        <f t="shared" si="521"/>
        <v>1000</v>
      </c>
      <c r="D1492" s="58">
        <f t="shared" si="536"/>
        <v>46769</v>
      </c>
      <c r="E1492" s="56">
        <f ca="1">IF(D1492&lt;$B$1,VLOOKUP(D1492,[1]DI!$A$4:$B$15000,2,FALSE),0)</f>
        <v>0</v>
      </c>
      <c r="F1492" s="14">
        <f t="shared" ca="1" si="522"/>
        <v>1</v>
      </c>
      <c r="G1492" s="85">
        <f t="shared" ca="1" si="523"/>
        <v>1.4560015972313201</v>
      </c>
      <c r="H1492" s="85">
        <f t="shared" ca="1" si="524"/>
        <v>1.4560015972313201</v>
      </c>
      <c r="I1492" s="14">
        <f t="shared" ca="1" si="525"/>
        <v>1</v>
      </c>
      <c r="J1492" s="13">
        <f t="shared" si="537"/>
        <v>2.75E-2</v>
      </c>
      <c r="K1492" s="29">
        <f t="shared" si="526"/>
        <v>46744</v>
      </c>
      <c r="L1492" s="2">
        <f t="shared" si="527"/>
        <v>20</v>
      </c>
      <c r="M1492" s="17">
        <f t="shared" si="528"/>
        <v>20</v>
      </c>
      <c r="N1492" s="12">
        <f t="shared" si="529"/>
        <v>1.002155388</v>
      </c>
      <c r="O1492" s="12">
        <f t="shared" ca="1" si="530"/>
        <v>1.002155388</v>
      </c>
      <c r="P1492" s="17">
        <f t="shared" si="531"/>
        <v>0</v>
      </c>
      <c r="Q1492" s="14">
        <f t="shared" ca="1" si="532"/>
        <v>2.1553879999999999</v>
      </c>
      <c r="R1492" s="20">
        <f t="shared" si="535"/>
        <v>0</v>
      </c>
      <c r="S1492" s="14">
        <f t="shared" si="539"/>
        <v>0</v>
      </c>
      <c r="T1492" s="4" t="str">
        <f t="shared" si="533"/>
        <v>J=</v>
      </c>
      <c r="U1492" s="29">
        <f t="shared" si="534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2">
        <f t="shared" si="538"/>
        <v>46773</v>
      </c>
      <c r="B1493" s="83" t="str">
        <f t="shared" ca="1" si="520"/>
        <v>n.d</v>
      </c>
      <c r="C1493" s="14">
        <f t="shared" si="521"/>
        <v>1000</v>
      </c>
      <c r="D1493" s="58">
        <f t="shared" si="536"/>
        <v>46770</v>
      </c>
      <c r="E1493" s="56">
        <f ca="1">IF(D1493&lt;$B$1,VLOOKUP(D1493,[1]DI!$A$4:$B$15000,2,FALSE),0)</f>
        <v>0</v>
      </c>
      <c r="F1493" s="14">
        <f t="shared" ca="1" si="522"/>
        <v>1</v>
      </c>
      <c r="G1493" s="85">
        <f t="shared" ca="1" si="523"/>
        <v>1.4560015972313201</v>
      </c>
      <c r="H1493" s="85">
        <f t="shared" ca="1" si="524"/>
        <v>1.4560015972313201</v>
      </c>
      <c r="I1493" s="14">
        <f t="shared" ca="1" si="525"/>
        <v>1</v>
      </c>
      <c r="J1493" s="13">
        <f t="shared" si="537"/>
        <v>2.75E-2</v>
      </c>
      <c r="K1493" s="29">
        <f t="shared" si="526"/>
        <v>46744</v>
      </c>
      <c r="L1493" s="2">
        <f t="shared" si="527"/>
        <v>21</v>
      </c>
      <c r="M1493" s="17">
        <f t="shared" si="528"/>
        <v>21</v>
      </c>
      <c r="N1493" s="12">
        <f t="shared" si="529"/>
        <v>1.00226328</v>
      </c>
      <c r="O1493" s="12">
        <f t="shared" ca="1" si="530"/>
        <v>1.00226328</v>
      </c>
      <c r="P1493" s="17">
        <f t="shared" si="531"/>
        <v>71</v>
      </c>
      <c r="Q1493" s="14">
        <f t="shared" ca="1" si="532"/>
        <v>2.26327999</v>
      </c>
      <c r="R1493" s="20">
        <f t="shared" si="535"/>
        <v>0</v>
      </c>
      <c r="S1493" s="14">
        <f t="shared" si="539"/>
        <v>0</v>
      </c>
      <c r="T1493" s="4" t="str">
        <f t="shared" si="533"/>
        <v>J=</v>
      </c>
      <c r="U1493" s="29">
        <f t="shared" si="534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2">
        <f t="shared" si="538"/>
        <v>46776</v>
      </c>
      <c r="B1494" s="83" t="str">
        <f t="shared" ca="1" si="520"/>
        <v>n.d</v>
      </c>
      <c r="C1494" s="14">
        <f t="shared" si="521"/>
        <v>1000</v>
      </c>
      <c r="D1494" s="58">
        <f t="shared" si="536"/>
        <v>46771</v>
      </c>
      <c r="E1494" s="56">
        <f ca="1">IF(D1494&lt;$B$1,VLOOKUP(D1494,[1]DI!$A$4:$B$15000,2,FALSE),0)</f>
        <v>0</v>
      </c>
      <c r="F1494" s="14">
        <f t="shared" ca="1" si="522"/>
        <v>1</v>
      </c>
      <c r="G1494" s="85">
        <f t="shared" ca="1" si="523"/>
        <v>1.4560015972313201</v>
      </c>
      <c r="H1494" s="85">
        <f t="shared" ca="1" si="524"/>
        <v>1.4560015972313201</v>
      </c>
      <c r="I1494" s="14">
        <f t="shared" ca="1" si="525"/>
        <v>1</v>
      </c>
      <c r="J1494" s="13">
        <f t="shared" si="537"/>
        <v>2.75E-2</v>
      </c>
      <c r="K1494" s="29">
        <f t="shared" si="526"/>
        <v>46773</v>
      </c>
      <c r="L1494" s="2">
        <f t="shared" si="527"/>
        <v>1</v>
      </c>
      <c r="M1494" s="17">
        <f t="shared" si="528"/>
        <v>1</v>
      </c>
      <c r="N1494" s="12">
        <f t="shared" si="529"/>
        <v>1.000107659</v>
      </c>
      <c r="O1494" s="12">
        <f t="shared" ca="1" si="530"/>
        <v>1.000107659</v>
      </c>
      <c r="P1494" s="17">
        <f t="shared" si="531"/>
        <v>0</v>
      </c>
      <c r="Q1494" s="14">
        <f t="shared" ca="1" si="532"/>
        <v>0.10765899</v>
      </c>
      <c r="R1494" s="20">
        <f t="shared" si="535"/>
        <v>0</v>
      </c>
      <c r="S1494" s="14">
        <f t="shared" si="539"/>
        <v>0</v>
      </c>
      <c r="T1494" s="4" t="str">
        <f t="shared" si="533"/>
        <v>J=</v>
      </c>
      <c r="U1494" s="29">
        <f t="shared" si="534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2">
        <f t="shared" si="538"/>
        <v>46777</v>
      </c>
      <c r="B1495" s="83" t="str">
        <f t="shared" ca="1" si="520"/>
        <v>n.d</v>
      </c>
      <c r="C1495" s="14">
        <f t="shared" si="521"/>
        <v>1000</v>
      </c>
      <c r="D1495" s="58">
        <f t="shared" si="536"/>
        <v>46772</v>
      </c>
      <c r="E1495" s="56">
        <f ca="1">IF(D1495&lt;$B$1,VLOOKUP(D1495,[1]DI!$A$4:$B$15000,2,FALSE),0)</f>
        <v>0</v>
      </c>
      <c r="F1495" s="14">
        <f t="shared" ca="1" si="522"/>
        <v>1</v>
      </c>
      <c r="G1495" s="85">
        <f t="shared" ca="1" si="523"/>
        <v>1.4560015972313201</v>
      </c>
      <c r="H1495" s="85">
        <f t="shared" ca="1" si="524"/>
        <v>1.4560015972313201</v>
      </c>
      <c r="I1495" s="14">
        <f t="shared" ca="1" si="525"/>
        <v>1</v>
      </c>
      <c r="J1495" s="13">
        <f t="shared" si="537"/>
        <v>2.75E-2</v>
      </c>
      <c r="K1495" s="29">
        <f t="shared" si="526"/>
        <v>46773</v>
      </c>
      <c r="L1495" s="2">
        <f t="shared" si="527"/>
        <v>2</v>
      </c>
      <c r="M1495" s="17">
        <f t="shared" si="528"/>
        <v>2</v>
      </c>
      <c r="N1495" s="12">
        <f t="shared" si="529"/>
        <v>1.0002153300000001</v>
      </c>
      <c r="O1495" s="12">
        <f t="shared" ca="1" si="530"/>
        <v>1.0002153300000001</v>
      </c>
      <c r="P1495" s="17">
        <f t="shared" si="531"/>
        <v>0</v>
      </c>
      <c r="Q1495" s="14">
        <f t="shared" ca="1" si="532"/>
        <v>0.21532999999999999</v>
      </c>
      <c r="R1495" s="20">
        <f t="shared" si="535"/>
        <v>0</v>
      </c>
      <c r="S1495" s="14">
        <f t="shared" si="539"/>
        <v>0</v>
      </c>
      <c r="T1495" s="4" t="str">
        <f t="shared" si="533"/>
        <v>J=</v>
      </c>
      <c r="U1495" s="29">
        <f t="shared" si="534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2">
        <f t="shared" si="538"/>
        <v>46778</v>
      </c>
      <c r="B1496" s="83" t="str">
        <f t="shared" ca="1" si="520"/>
        <v>n.d</v>
      </c>
      <c r="C1496" s="14">
        <f t="shared" si="521"/>
        <v>1000</v>
      </c>
      <c r="D1496" s="58">
        <f t="shared" si="536"/>
        <v>46773</v>
      </c>
      <c r="E1496" s="56">
        <f ca="1">IF(D1496&lt;$B$1,VLOOKUP(D1496,[1]DI!$A$4:$B$15000,2,FALSE),0)</f>
        <v>0</v>
      </c>
      <c r="F1496" s="14">
        <f t="shared" ca="1" si="522"/>
        <v>1</v>
      </c>
      <c r="G1496" s="85">
        <f t="shared" ca="1" si="523"/>
        <v>1.4560015972313201</v>
      </c>
      <c r="H1496" s="85">
        <f t="shared" ca="1" si="524"/>
        <v>1.4560015972313201</v>
      </c>
      <c r="I1496" s="14">
        <f t="shared" ca="1" si="525"/>
        <v>1</v>
      </c>
      <c r="J1496" s="13">
        <f t="shared" si="537"/>
        <v>2.75E-2</v>
      </c>
      <c r="K1496" s="29">
        <f t="shared" si="526"/>
        <v>46773</v>
      </c>
      <c r="L1496" s="2">
        <f t="shared" si="527"/>
        <v>3</v>
      </c>
      <c r="M1496" s="17">
        <f t="shared" si="528"/>
        <v>3</v>
      </c>
      <c r="N1496" s="12">
        <f t="shared" si="529"/>
        <v>1.000323012</v>
      </c>
      <c r="O1496" s="12">
        <f t="shared" ca="1" si="530"/>
        <v>1.000323012</v>
      </c>
      <c r="P1496" s="17">
        <f t="shared" si="531"/>
        <v>0</v>
      </c>
      <c r="Q1496" s="14">
        <f t="shared" ca="1" si="532"/>
        <v>0.32301199000000003</v>
      </c>
      <c r="R1496" s="20">
        <f t="shared" si="535"/>
        <v>0</v>
      </c>
      <c r="S1496" s="14">
        <f t="shared" si="539"/>
        <v>0</v>
      </c>
      <c r="T1496" s="4" t="str">
        <f t="shared" si="533"/>
        <v>J=</v>
      </c>
      <c r="U1496" s="29">
        <f t="shared" si="534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2">
        <f t="shared" si="538"/>
        <v>46779</v>
      </c>
      <c r="B1497" s="83" t="str">
        <f t="shared" ca="1" si="520"/>
        <v>n.d</v>
      </c>
      <c r="C1497" s="14">
        <f t="shared" si="521"/>
        <v>1000</v>
      </c>
      <c r="D1497" s="58">
        <f t="shared" si="536"/>
        <v>46776</v>
      </c>
      <c r="E1497" s="56">
        <f ca="1">IF(D1497&lt;$B$1,VLOOKUP(D1497,[1]DI!$A$4:$B$15000,2,FALSE),0)</f>
        <v>0</v>
      </c>
      <c r="F1497" s="14">
        <f t="shared" ca="1" si="522"/>
        <v>1</v>
      </c>
      <c r="G1497" s="85">
        <f t="shared" ca="1" si="523"/>
        <v>1.4560015972313201</v>
      </c>
      <c r="H1497" s="85">
        <f t="shared" ca="1" si="524"/>
        <v>1.4560015972313201</v>
      </c>
      <c r="I1497" s="14">
        <f t="shared" ca="1" si="525"/>
        <v>1</v>
      </c>
      <c r="J1497" s="13">
        <f t="shared" si="537"/>
        <v>2.75E-2</v>
      </c>
      <c r="K1497" s="29">
        <f t="shared" si="526"/>
        <v>46773</v>
      </c>
      <c r="L1497" s="2">
        <f t="shared" si="527"/>
        <v>4</v>
      </c>
      <c r="M1497" s="17">
        <f t="shared" si="528"/>
        <v>4</v>
      </c>
      <c r="N1497" s="12">
        <f t="shared" si="529"/>
        <v>1.0004307059999999</v>
      </c>
      <c r="O1497" s="12">
        <f t="shared" ca="1" si="530"/>
        <v>1.0004307059999999</v>
      </c>
      <c r="P1497" s="17">
        <f t="shared" si="531"/>
        <v>0</v>
      </c>
      <c r="Q1497" s="14">
        <f t="shared" ca="1" si="532"/>
        <v>0.43070598999999998</v>
      </c>
      <c r="R1497" s="20">
        <f t="shared" si="535"/>
        <v>0</v>
      </c>
      <c r="S1497" s="14">
        <f t="shared" si="539"/>
        <v>0</v>
      </c>
      <c r="T1497" s="4" t="str">
        <f t="shared" si="533"/>
        <v>J=</v>
      </c>
      <c r="U1497" s="29">
        <f t="shared" si="534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2">
        <f t="shared" si="538"/>
        <v>46780</v>
      </c>
      <c r="B1498" s="83" t="str">
        <f t="shared" ca="1" si="520"/>
        <v>n.d</v>
      </c>
      <c r="C1498" s="14">
        <f t="shared" si="521"/>
        <v>1000</v>
      </c>
      <c r="D1498" s="58">
        <f t="shared" si="536"/>
        <v>46777</v>
      </c>
      <c r="E1498" s="56">
        <f ca="1">IF(D1498&lt;$B$1,VLOOKUP(D1498,[1]DI!$A$4:$B$15000,2,FALSE),0)</f>
        <v>0</v>
      </c>
      <c r="F1498" s="14">
        <f t="shared" ca="1" si="522"/>
        <v>1</v>
      </c>
      <c r="G1498" s="85">
        <f t="shared" ca="1" si="523"/>
        <v>1.4560015972313201</v>
      </c>
      <c r="H1498" s="85">
        <f t="shared" ca="1" si="524"/>
        <v>1.4560015972313201</v>
      </c>
      <c r="I1498" s="14">
        <f t="shared" ca="1" si="525"/>
        <v>1</v>
      </c>
      <c r="J1498" s="13">
        <f t="shared" si="537"/>
        <v>2.75E-2</v>
      </c>
      <c r="K1498" s="29">
        <f t="shared" si="526"/>
        <v>46773</v>
      </c>
      <c r="L1498" s="2">
        <f t="shared" si="527"/>
        <v>5</v>
      </c>
      <c r="M1498" s="17">
        <f t="shared" si="528"/>
        <v>5</v>
      </c>
      <c r="N1498" s="12">
        <f t="shared" si="529"/>
        <v>1.000538412</v>
      </c>
      <c r="O1498" s="12">
        <f t="shared" ca="1" si="530"/>
        <v>1.000538412</v>
      </c>
      <c r="P1498" s="17">
        <f t="shared" si="531"/>
        <v>0</v>
      </c>
      <c r="Q1498" s="14">
        <f t="shared" ca="1" si="532"/>
        <v>0.538412</v>
      </c>
      <c r="R1498" s="20">
        <f t="shared" si="535"/>
        <v>0</v>
      </c>
      <c r="S1498" s="14">
        <f t="shared" si="539"/>
        <v>0</v>
      </c>
      <c r="T1498" s="4" t="str">
        <f t="shared" si="533"/>
        <v>J=</v>
      </c>
      <c r="U1498" s="29">
        <f t="shared" si="534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2">
        <f t="shared" si="538"/>
        <v>46783</v>
      </c>
      <c r="B1499" s="83" t="str">
        <f t="shared" ca="1" si="520"/>
        <v>n.d</v>
      </c>
      <c r="C1499" s="14">
        <f t="shared" si="521"/>
        <v>1000</v>
      </c>
      <c r="D1499" s="58">
        <f t="shared" si="536"/>
        <v>46778</v>
      </c>
      <c r="E1499" s="56">
        <f ca="1">IF(D1499&lt;$B$1,VLOOKUP(D1499,[1]DI!$A$4:$B$15000,2,FALSE),0)</f>
        <v>0</v>
      </c>
      <c r="F1499" s="14">
        <f t="shared" ca="1" si="522"/>
        <v>1</v>
      </c>
      <c r="G1499" s="85">
        <f t="shared" ca="1" si="523"/>
        <v>1.4560015972313201</v>
      </c>
      <c r="H1499" s="85">
        <f t="shared" ca="1" si="524"/>
        <v>1.4560015972313201</v>
      </c>
      <c r="I1499" s="14">
        <f t="shared" ca="1" si="525"/>
        <v>1</v>
      </c>
      <c r="J1499" s="13">
        <f t="shared" si="537"/>
        <v>2.75E-2</v>
      </c>
      <c r="K1499" s="29">
        <f t="shared" si="526"/>
        <v>46773</v>
      </c>
      <c r="L1499" s="2">
        <f t="shared" si="527"/>
        <v>6</v>
      </c>
      <c r="M1499" s="17">
        <f t="shared" si="528"/>
        <v>6</v>
      </c>
      <c r="N1499" s="12">
        <f t="shared" si="529"/>
        <v>1.0006461289999999</v>
      </c>
      <c r="O1499" s="12">
        <f t="shared" ca="1" si="530"/>
        <v>1.0006461289999999</v>
      </c>
      <c r="P1499" s="17">
        <f t="shared" si="531"/>
        <v>0</v>
      </c>
      <c r="Q1499" s="14">
        <f t="shared" ca="1" si="532"/>
        <v>0.64612899000000001</v>
      </c>
      <c r="R1499" s="20">
        <f t="shared" si="535"/>
        <v>0</v>
      </c>
      <c r="S1499" s="14">
        <f t="shared" si="539"/>
        <v>0</v>
      </c>
      <c r="T1499" s="4" t="str">
        <f t="shared" si="533"/>
        <v>J=</v>
      </c>
      <c r="U1499" s="29">
        <f t="shared" si="534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2">
        <f t="shared" si="538"/>
        <v>46784</v>
      </c>
      <c r="B1500" s="83" t="str">
        <f t="shared" ca="1" si="520"/>
        <v>n.d</v>
      </c>
      <c r="C1500" s="14">
        <f t="shared" si="521"/>
        <v>1000</v>
      </c>
      <c r="D1500" s="58">
        <f t="shared" si="536"/>
        <v>46779</v>
      </c>
      <c r="E1500" s="56">
        <f ca="1">IF(D1500&lt;$B$1,VLOOKUP(D1500,[1]DI!$A$4:$B$15000,2,FALSE),0)</f>
        <v>0</v>
      </c>
      <c r="F1500" s="14">
        <f t="shared" ca="1" si="522"/>
        <v>1</v>
      </c>
      <c r="G1500" s="85">
        <f t="shared" ca="1" si="523"/>
        <v>1.4560015972313201</v>
      </c>
      <c r="H1500" s="85">
        <f t="shared" ca="1" si="524"/>
        <v>1.4560015972313201</v>
      </c>
      <c r="I1500" s="14">
        <f t="shared" ca="1" si="525"/>
        <v>1</v>
      </c>
      <c r="J1500" s="13">
        <f t="shared" si="537"/>
        <v>2.75E-2</v>
      </c>
      <c r="K1500" s="29">
        <f t="shared" si="526"/>
        <v>46773</v>
      </c>
      <c r="L1500" s="2">
        <f t="shared" si="527"/>
        <v>7</v>
      </c>
      <c r="M1500" s="17">
        <f t="shared" si="528"/>
        <v>7</v>
      </c>
      <c r="N1500" s="12">
        <f t="shared" si="529"/>
        <v>1.0007538579999999</v>
      </c>
      <c r="O1500" s="12">
        <f t="shared" ca="1" si="530"/>
        <v>1.0007538579999999</v>
      </c>
      <c r="P1500" s="17">
        <f t="shared" si="531"/>
        <v>0</v>
      </c>
      <c r="Q1500" s="14">
        <f t="shared" ca="1" si="532"/>
        <v>0.75385798999999998</v>
      </c>
      <c r="R1500" s="20">
        <f t="shared" si="535"/>
        <v>0</v>
      </c>
      <c r="S1500" s="14">
        <f t="shared" si="539"/>
        <v>0</v>
      </c>
      <c r="T1500" s="4" t="str">
        <f t="shared" si="533"/>
        <v>J=</v>
      </c>
      <c r="U1500" s="29">
        <f t="shared" si="534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2">
        <f t="shared" si="538"/>
        <v>46785</v>
      </c>
      <c r="B1501" s="83" t="str">
        <f t="shared" ca="1" si="520"/>
        <v>n.d</v>
      </c>
      <c r="C1501" s="14">
        <f t="shared" si="521"/>
        <v>1000</v>
      </c>
      <c r="D1501" s="58">
        <f t="shared" si="536"/>
        <v>46780</v>
      </c>
      <c r="E1501" s="56">
        <f ca="1">IF(D1501&lt;$B$1,VLOOKUP(D1501,[1]DI!$A$4:$B$15000,2,FALSE),0)</f>
        <v>0</v>
      </c>
      <c r="F1501" s="14">
        <f t="shared" ca="1" si="522"/>
        <v>1</v>
      </c>
      <c r="G1501" s="85">
        <f t="shared" ca="1" si="523"/>
        <v>1.4560015972313201</v>
      </c>
      <c r="H1501" s="85">
        <f t="shared" ca="1" si="524"/>
        <v>1.4560015972313201</v>
      </c>
      <c r="I1501" s="14">
        <f t="shared" ca="1" si="525"/>
        <v>1</v>
      </c>
      <c r="J1501" s="13">
        <f t="shared" si="537"/>
        <v>2.75E-2</v>
      </c>
      <c r="K1501" s="29">
        <f t="shared" si="526"/>
        <v>46773</v>
      </c>
      <c r="L1501" s="2">
        <f t="shared" si="527"/>
        <v>8</v>
      </c>
      <c r="M1501" s="17">
        <f t="shared" si="528"/>
        <v>8</v>
      </c>
      <c r="N1501" s="12">
        <f t="shared" si="529"/>
        <v>1.000861598</v>
      </c>
      <c r="O1501" s="12">
        <f t="shared" ca="1" si="530"/>
        <v>1.000861598</v>
      </c>
      <c r="P1501" s="17">
        <f t="shared" si="531"/>
        <v>0</v>
      </c>
      <c r="Q1501" s="14">
        <f t="shared" ca="1" si="532"/>
        <v>0.86159799000000004</v>
      </c>
      <c r="R1501" s="20">
        <f t="shared" si="535"/>
        <v>0</v>
      </c>
      <c r="S1501" s="14">
        <f t="shared" si="539"/>
        <v>0</v>
      </c>
      <c r="T1501" s="4" t="str">
        <f t="shared" si="533"/>
        <v>J=</v>
      </c>
      <c r="U1501" s="29">
        <f t="shared" si="534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2">
        <f t="shared" si="538"/>
        <v>46786</v>
      </c>
      <c r="B1502" s="83" t="str">
        <f t="shared" ca="1" si="520"/>
        <v>n.d</v>
      </c>
      <c r="C1502" s="14">
        <f t="shared" si="521"/>
        <v>1000</v>
      </c>
      <c r="D1502" s="58">
        <f t="shared" si="536"/>
        <v>46783</v>
      </c>
      <c r="E1502" s="56">
        <f ca="1">IF(D1502&lt;$B$1,VLOOKUP(D1502,[1]DI!$A$4:$B$15000,2,FALSE),0)</f>
        <v>0</v>
      </c>
      <c r="F1502" s="14">
        <f t="shared" ca="1" si="522"/>
        <v>1</v>
      </c>
      <c r="G1502" s="85">
        <f t="shared" ca="1" si="523"/>
        <v>1.4560015972313201</v>
      </c>
      <c r="H1502" s="85">
        <f t="shared" ca="1" si="524"/>
        <v>1.4560015972313201</v>
      </c>
      <c r="I1502" s="14">
        <f t="shared" ca="1" si="525"/>
        <v>1</v>
      </c>
      <c r="J1502" s="13">
        <f t="shared" si="537"/>
        <v>2.75E-2</v>
      </c>
      <c r="K1502" s="29">
        <f t="shared" si="526"/>
        <v>46773</v>
      </c>
      <c r="L1502" s="2">
        <f t="shared" si="527"/>
        <v>9</v>
      </c>
      <c r="M1502" s="17">
        <f t="shared" si="528"/>
        <v>9</v>
      </c>
      <c r="N1502" s="12">
        <f t="shared" si="529"/>
        <v>1.0009693500000001</v>
      </c>
      <c r="O1502" s="12">
        <f t="shared" ca="1" si="530"/>
        <v>1.0009693500000001</v>
      </c>
      <c r="P1502" s="17">
        <f t="shared" si="531"/>
        <v>0</v>
      </c>
      <c r="Q1502" s="14">
        <f t="shared" ca="1" si="532"/>
        <v>0.96935000000000004</v>
      </c>
      <c r="R1502" s="20">
        <f t="shared" si="535"/>
        <v>0</v>
      </c>
      <c r="S1502" s="14">
        <f t="shared" si="539"/>
        <v>0</v>
      </c>
      <c r="T1502" s="4" t="str">
        <f t="shared" si="533"/>
        <v>J=</v>
      </c>
      <c r="U1502" s="29">
        <f t="shared" si="534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2">
        <f t="shared" si="538"/>
        <v>46787</v>
      </c>
      <c r="B1503" s="83" t="str">
        <f t="shared" ca="1" si="520"/>
        <v>n.d</v>
      </c>
      <c r="C1503" s="14">
        <f t="shared" si="521"/>
        <v>1000</v>
      </c>
      <c r="D1503" s="58">
        <f t="shared" si="536"/>
        <v>46784</v>
      </c>
      <c r="E1503" s="56">
        <f ca="1">IF(D1503&lt;$B$1,VLOOKUP(D1503,[1]DI!$A$4:$B$15000,2,FALSE),0)</f>
        <v>0</v>
      </c>
      <c r="F1503" s="14">
        <f t="shared" ca="1" si="522"/>
        <v>1</v>
      </c>
      <c r="G1503" s="85">
        <f t="shared" ca="1" si="523"/>
        <v>1.4560015972313201</v>
      </c>
      <c r="H1503" s="85">
        <f t="shared" ca="1" si="524"/>
        <v>1.4560015972313201</v>
      </c>
      <c r="I1503" s="14">
        <f t="shared" ca="1" si="525"/>
        <v>1</v>
      </c>
      <c r="J1503" s="13">
        <f t="shared" si="537"/>
        <v>2.75E-2</v>
      </c>
      <c r="K1503" s="29">
        <f t="shared" si="526"/>
        <v>46773</v>
      </c>
      <c r="L1503" s="2">
        <f t="shared" si="527"/>
        <v>10</v>
      </c>
      <c r="M1503" s="17">
        <f t="shared" si="528"/>
        <v>10</v>
      </c>
      <c r="N1503" s="12">
        <f t="shared" si="529"/>
        <v>1.0010771140000001</v>
      </c>
      <c r="O1503" s="12">
        <f t="shared" ca="1" si="530"/>
        <v>1.0010771140000001</v>
      </c>
      <c r="P1503" s="17">
        <f t="shared" si="531"/>
        <v>0</v>
      </c>
      <c r="Q1503" s="14">
        <f t="shared" ca="1" si="532"/>
        <v>1.0771139999999999</v>
      </c>
      <c r="R1503" s="20">
        <f t="shared" si="535"/>
        <v>0</v>
      </c>
      <c r="S1503" s="14">
        <f t="shared" si="539"/>
        <v>0</v>
      </c>
      <c r="T1503" s="4" t="str">
        <f t="shared" si="533"/>
        <v>J=</v>
      </c>
      <c r="U1503" s="29">
        <f t="shared" si="534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2">
        <f t="shared" si="538"/>
        <v>46790</v>
      </c>
      <c r="B1504" s="83" t="str">
        <f t="shared" ca="1" si="520"/>
        <v>n.d</v>
      </c>
      <c r="C1504" s="14">
        <f t="shared" si="521"/>
        <v>1000</v>
      </c>
      <c r="D1504" s="58">
        <f t="shared" si="536"/>
        <v>46785</v>
      </c>
      <c r="E1504" s="56">
        <f ca="1">IF(D1504&lt;$B$1,VLOOKUP(D1504,[1]DI!$A$4:$B$15000,2,FALSE),0)</f>
        <v>0</v>
      </c>
      <c r="F1504" s="14">
        <f t="shared" ca="1" si="522"/>
        <v>1</v>
      </c>
      <c r="G1504" s="85">
        <f t="shared" ca="1" si="523"/>
        <v>1.4560015972313201</v>
      </c>
      <c r="H1504" s="85">
        <f t="shared" ca="1" si="524"/>
        <v>1.4560015972313201</v>
      </c>
      <c r="I1504" s="14">
        <f t="shared" ca="1" si="525"/>
        <v>1</v>
      </c>
      <c r="J1504" s="13">
        <f t="shared" si="537"/>
        <v>2.75E-2</v>
      </c>
      <c r="K1504" s="29">
        <f t="shared" si="526"/>
        <v>46773</v>
      </c>
      <c r="L1504" s="2">
        <f t="shared" si="527"/>
        <v>11</v>
      </c>
      <c r="M1504" s="17">
        <f t="shared" si="528"/>
        <v>11</v>
      </c>
      <c r="N1504" s="12">
        <f t="shared" si="529"/>
        <v>1.0011848889999999</v>
      </c>
      <c r="O1504" s="12">
        <f t="shared" ca="1" si="530"/>
        <v>1.0011848889999999</v>
      </c>
      <c r="P1504" s="17">
        <f t="shared" si="531"/>
        <v>0</v>
      </c>
      <c r="Q1504" s="14">
        <f t="shared" ca="1" si="532"/>
        <v>1.1848889899999999</v>
      </c>
      <c r="R1504" s="20">
        <f t="shared" si="535"/>
        <v>0</v>
      </c>
      <c r="S1504" s="14">
        <f t="shared" si="539"/>
        <v>0</v>
      </c>
      <c r="T1504" s="4" t="str">
        <f t="shared" si="533"/>
        <v>J=</v>
      </c>
      <c r="U1504" s="29">
        <f t="shared" si="534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2">
        <f t="shared" si="538"/>
        <v>46791</v>
      </c>
      <c r="B1505" s="83" t="str">
        <f t="shared" ca="1" si="520"/>
        <v>n.d</v>
      </c>
      <c r="C1505" s="14">
        <f t="shared" si="521"/>
        <v>1000</v>
      </c>
      <c r="D1505" s="58">
        <f t="shared" si="536"/>
        <v>46786</v>
      </c>
      <c r="E1505" s="56">
        <f ca="1">IF(D1505&lt;$B$1,VLOOKUP(D1505,[1]DI!$A$4:$B$15000,2,FALSE),0)</f>
        <v>0</v>
      </c>
      <c r="F1505" s="14">
        <f t="shared" ca="1" si="522"/>
        <v>1</v>
      </c>
      <c r="G1505" s="85">
        <f t="shared" ca="1" si="523"/>
        <v>1.4560015972313201</v>
      </c>
      <c r="H1505" s="85">
        <f t="shared" ca="1" si="524"/>
        <v>1.4560015972313201</v>
      </c>
      <c r="I1505" s="14">
        <f t="shared" ca="1" si="525"/>
        <v>1</v>
      </c>
      <c r="J1505" s="13">
        <f t="shared" si="537"/>
        <v>2.75E-2</v>
      </c>
      <c r="K1505" s="29">
        <f t="shared" si="526"/>
        <v>46773</v>
      </c>
      <c r="L1505" s="2">
        <f t="shared" si="527"/>
        <v>12</v>
      </c>
      <c r="M1505" s="17">
        <f t="shared" si="528"/>
        <v>12</v>
      </c>
      <c r="N1505" s="12">
        <f t="shared" si="529"/>
        <v>1.001292676</v>
      </c>
      <c r="O1505" s="12">
        <f t="shared" ca="1" si="530"/>
        <v>1.001292676</v>
      </c>
      <c r="P1505" s="17">
        <f t="shared" si="531"/>
        <v>0</v>
      </c>
      <c r="Q1505" s="14">
        <f t="shared" ca="1" si="532"/>
        <v>1.2926759999999999</v>
      </c>
      <c r="R1505" s="20">
        <f t="shared" si="535"/>
        <v>0</v>
      </c>
      <c r="S1505" s="14">
        <f t="shared" si="539"/>
        <v>0</v>
      </c>
      <c r="T1505" s="4" t="str">
        <f t="shared" si="533"/>
        <v>J=</v>
      </c>
      <c r="U1505" s="29">
        <f t="shared" si="534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2">
        <f t="shared" si="538"/>
        <v>46792</v>
      </c>
      <c r="B1506" s="83" t="str">
        <f t="shared" ca="1" si="520"/>
        <v>n.d</v>
      </c>
      <c r="C1506" s="14">
        <f t="shared" si="521"/>
        <v>1000</v>
      </c>
      <c r="D1506" s="58">
        <f t="shared" si="536"/>
        <v>46787</v>
      </c>
      <c r="E1506" s="56">
        <f ca="1">IF(D1506&lt;$B$1,VLOOKUP(D1506,[1]DI!$A$4:$B$15000,2,FALSE),0)</f>
        <v>0</v>
      </c>
      <c r="F1506" s="14">
        <f t="shared" ca="1" si="522"/>
        <v>1</v>
      </c>
      <c r="G1506" s="85">
        <f t="shared" ca="1" si="523"/>
        <v>1.4560015972313201</v>
      </c>
      <c r="H1506" s="85">
        <f t="shared" ca="1" si="524"/>
        <v>1.4560015972313201</v>
      </c>
      <c r="I1506" s="14">
        <f t="shared" ca="1" si="525"/>
        <v>1</v>
      </c>
      <c r="J1506" s="13">
        <f t="shared" si="537"/>
        <v>2.75E-2</v>
      </c>
      <c r="K1506" s="29">
        <f t="shared" si="526"/>
        <v>46773</v>
      </c>
      <c r="L1506" s="2">
        <f t="shared" si="527"/>
        <v>13</v>
      </c>
      <c r="M1506" s="17">
        <f t="shared" si="528"/>
        <v>13</v>
      </c>
      <c r="N1506" s="12">
        <f t="shared" si="529"/>
        <v>1.001400474</v>
      </c>
      <c r="O1506" s="12">
        <f t="shared" ca="1" si="530"/>
        <v>1.001400474</v>
      </c>
      <c r="P1506" s="17">
        <f t="shared" si="531"/>
        <v>0</v>
      </c>
      <c r="Q1506" s="14">
        <f t="shared" ca="1" si="532"/>
        <v>1.4004739900000001</v>
      </c>
      <c r="R1506" s="20">
        <f t="shared" si="535"/>
        <v>0</v>
      </c>
      <c r="S1506" s="14">
        <f t="shared" si="539"/>
        <v>0</v>
      </c>
      <c r="T1506" s="4" t="str">
        <f t="shared" si="533"/>
        <v>J=</v>
      </c>
      <c r="U1506" s="29">
        <f t="shared" si="534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2">
        <f t="shared" si="538"/>
        <v>46793</v>
      </c>
      <c r="B1507" s="83" t="str">
        <f t="shared" ca="1" si="520"/>
        <v>n.d</v>
      </c>
      <c r="C1507" s="14">
        <f t="shared" si="521"/>
        <v>1000</v>
      </c>
      <c r="D1507" s="58">
        <f t="shared" si="536"/>
        <v>46790</v>
      </c>
      <c r="E1507" s="56">
        <f ca="1">IF(D1507&lt;$B$1,VLOOKUP(D1507,[1]DI!$A$4:$B$15000,2,FALSE),0)</f>
        <v>0</v>
      </c>
      <c r="F1507" s="14">
        <f t="shared" ca="1" si="522"/>
        <v>1</v>
      </c>
      <c r="G1507" s="85">
        <f t="shared" ca="1" si="523"/>
        <v>1.4560015972313201</v>
      </c>
      <c r="H1507" s="85">
        <f t="shared" ca="1" si="524"/>
        <v>1.4560015972313201</v>
      </c>
      <c r="I1507" s="14">
        <f t="shared" ca="1" si="525"/>
        <v>1</v>
      </c>
      <c r="J1507" s="13">
        <f t="shared" si="537"/>
        <v>2.75E-2</v>
      </c>
      <c r="K1507" s="29">
        <f t="shared" si="526"/>
        <v>46773</v>
      </c>
      <c r="L1507" s="2">
        <f t="shared" si="527"/>
        <v>14</v>
      </c>
      <c r="M1507" s="17">
        <f t="shared" si="528"/>
        <v>14</v>
      </c>
      <c r="N1507" s="12">
        <f t="shared" si="529"/>
        <v>1.0015082850000001</v>
      </c>
      <c r="O1507" s="12">
        <f t="shared" ca="1" si="530"/>
        <v>1.0015082850000001</v>
      </c>
      <c r="P1507" s="17">
        <f t="shared" si="531"/>
        <v>0</v>
      </c>
      <c r="Q1507" s="14">
        <f t="shared" ca="1" si="532"/>
        <v>1.5082850000000001</v>
      </c>
      <c r="R1507" s="20">
        <f t="shared" si="535"/>
        <v>0</v>
      </c>
      <c r="S1507" s="14">
        <f t="shared" si="539"/>
        <v>0</v>
      </c>
      <c r="T1507" s="4" t="str">
        <f t="shared" si="533"/>
        <v>J=</v>
      </c>
      <c r="U1507" s="29">
        <f t="shared" si="534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2">
        <f t="shared" si="538"/>
        <v>46794</v>
      </c>
      <c r="B1508" s="83" t="str">
        <f t="shared" ca="1" si="520"/>
        <v>n.d</v>
      </c>
      <c r="C1508" s="14">
        <f t="shared" si="521"/>
        <v>1000</v>
      </c>
      <c r="D1508" s="58">
        <f t="shared" si="536"/>
        <v>46791</v>
      </c>
      <c r="E1508" s="56">
        <f ca="1">IF(D1508&lt;$B$1,VLOOKUP(D1508,[1]DI!$A$4:$B$15000,2,FALSE),0)</f>
        <v>0</v>
      </c>
      <c r="F1508" s="14">
        <f t="shared" ca="1" si="522"/>
        <v>1</v>
      </c>
      <c r="G1508" s="85">
        <f t="shared" ca="1" si="523"/>
        <v>1.4560015972313201</v>
      </c>
      <c r="H1508" s="85">
        <f t="shared" ca="1" si="524"/>
        <v>1.4560015972313201</v>
      </c>
      <c r="I1508" s="14">
        <f t="shared" ca="1" si="525"/>
        <v>1</v>
      </c>
      <c r="J1508" s="13">
        <f t="shared" si="537"/>
        <v>2.75E-2</v>
      </c>
      <c r="K1508" s="29">
        <f t="shared" si="526"/>
        <v>46773</v>
      </c>
      <c r="L1508" s="2">
        <f t="shared" si="527"/>
        <v>15</v>
      </c>
      <c r="M1508" s="17">
        <f t="shared" si="528"/>
        <v>15</v>
      </c>
      <c r="N1508" s="12">
        <f t="shared" si="529"/>
        <v>1.001616106</v>
      </c>
      <c r="O1508" s="12">
        <f t="shared" ca="1" si="530"/>
        <v>1.001616106</v>
      </c>
      <c r="P1508" s="17">
        <f t="shared" si="531"/>
        <v>0</v>
      </c>
      <c r="Q1508" s="14">
        <f t="shared" ca="1" si="532"/>
        <v>1.6161059900000001</v>
      </c>
      <c r="R1508" s="20">
        <f t="shared" si="535"/>
        <v>0</v>
      </c>
      <c r="S1508" s="14">
        <f t="shared" si="539"/>
        <v>0</v>
      </c>
      <c r="T1508" s="4" t="str">
        <f t="shared" si="533"/>
        <v>J=</v>
      </c>
      <c r="U1508" s="29">
        <f t="shared" si="534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2">
        <f t="shared" si="538"/>
        <v>46797</v>
      </c>
      <c r="B1509" s="83" t="str">
        <f t="shared" ca="1" si="520"/>
        <v>n.d</v>
      </c>
      <c r="C1509" s="14">
        <f t="shared" si="521"/>
        <v>1000</v>
      </c>
      <c r="D1509" s="58">
        <f t="shared" si="536"/>
        <v>46792</v>
      </c>
      <c r="E1509" s="56">
        <f ca="1">IF(D1509&lt;$B$1,VLOOKUP(D1509,[1]DI!$A$4:$B$15000,2,FALSE),0)</f>
        <v>0</v>
      </c>
      <c r="F1509" s="14">
        <f t="shared" ca="1" si="522"/>
        <v>1</v>
      </c>
      <c r="G1509" s="85">
        <f t="shared" ca="1" si="523"/>
        <v>1.4560015972313201</v>
      </c>
      <c r="H1509" s="85">
        <f t="shared" ca="1" si="524"/>
        <v>1.4560015972313201</v>
      </c>
      <c r="I1509" s="14">
        <f t="shared" ca="1" si="525"/>
        <v>1</v>
      </c>
      <c r="J1509" s="13">
        <f t="shared" si="537"/>
        <v>2.75E-2</v>
      </c>
      <c r="K1509" s="29">
        <f t="shared" si="526"/>
        <v>46773</v>
      </c>
      <c r="L1509" s="2">
        <f t="shared" si="527"/>
        <v>16</v>
      </c>
      <c r="M1509" s="17">
        <f t="shared" si="528"/>
        <v>16</v>
      </c>
      <c r="N1509" s="12">
        <f t="shared" si="529"/>
        <v>1.0017239389999999</v>
      </c>
      <c r="O1509" s="12">
        <f t="shared" ca="1" si="530"/>
        <v>1.0017239389999999</v>
      </c>
      <c r="P1509" s="17">
        <f t="shared" si="531"/>
        <v>0</v>
      </c>
      <c r="Q1509" s="14">
        <f t="shared" ca="1" si="532"/>
        <v>1.7239389899999999</v>
      </c>
      <c r="R1509" s="20">
        <f t="shared" si="535"/>
        <v>0</v>
      </c>
      <c r="S1509" s="14">
        <f t="shared" si="539"/>
        <v>0</v>
      </c>
      <c r="T1509" s="4" t="str">
        <f t="shared" si="533"/>
        <v>J=</v>
      </c>
      <c r="U1509" s="29">
        <f t="shared" si="534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2">
        <f t="shared" si="538"/>
        <v>46798</v>
      </c>
      <c r="B1510" s="83" t="str">
        <f t="shared" ca="1" si="520"/>
        <v>n.d</v>
      </c>
      <c r="C1510" s="14">
        <f t="shared" si="521"/>
        <v>1000</v>
      </c>
      <c r="D1510" s="58">
        <f t="shared" si="536"/>
        <v>46793</v>
      </c>
      <c r="E1510" s="56">
        <f ca="1">IF(D1510&lt;$B$1,VLOOKUP(D1510,[1]DI!$A$4:$B$15000,2,FALSE),0)</f>
        <v>0</v>
      </c>
      <c r="F1510" s="14">
        <f t="shared" ca="1" si="522"/>
        <v>1</v>
      </c>
      <c r="G1510" s="85">
        <f t="shared" ca="1" si="523"/>
        <v>1.4560015972313201</v>
      </c>
      <c r="H1510" s="85">
        <f t="shared" ca="1" si="524"/>
        <v>1.4560015972313201</v>
      </c>
      <c r="I1510" s="14">
        <f t="shared" ca="1" si="525"/>
        <v>1</v>
      </c>
      <c r="J1510" s="13">
        <f t="shared" si="537"/>
        <v>2.75E-2</v>
      </c>
      <c r="K1510" s="29">
        <f t="shared" si="526"/>
        <v>46773</v>
      </c>
      <c r="L1510" s="2">
        <f t="shared" si="527"/>
        <v>17</v>
      </c>
      <c r="M1510" s="17">
        <f t="shared" si="528"/>
        <v>17</v>
      </c>
      <c r="N1510" s="12">
        <f t="shared" si="529"/>
        <v>1.0018317839999999</v>
      </c>
      <c r="O1510" s="12">
        <f t="shared" ca="1" si="530"/>
        <v>1.0018317839999999</v>
      </c>
      <c r="P1510" s="17">
        <f t="shared" si="531"/>
        <v>0</v>
      </c>
      <c r="Q1510" s="14">
        <f t="shared" ca="1" si="532"/>
        <v>1.8317839899999999</v>
      </c>
      <c r="R1510" s="20">
        <f t="shared" si="535"/>
        <v>0</v>
      </c>
      <c r="S1510" s="14">
        <f t="shared" si="539"/>
        <v>0</v>
      </c>
      <c r="T1510" s="4" t="str">
        <f t="shared" si="533"/>
        <v>J=</v>
      </c>
      <c r="U1510" s="29">
        <f t="shared" si="534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2">
        <f t="shared" si="538"/>
        <v>46799</v>
      </c>
      <c r="B1511" s="83" t="str">
        <f t="shared" ca="1" si="520"/>
        <v>n.d</v>
      </c>
      <c r="C1511" s="14">
        <f t="shared" si="521"/>
        <v>1000</v>
      </c>
      <c r="D1511" s="58">
        <f t="shared" si="536"/>
        <v>46794</v>
      </c>
      <c r="E1511" s="56">
        <f ca="1">IF(D1511&lt;$B$1,VLOOKUP(D1511,[1]DI!$A$4:$B$15000,2,FALSE),0)</f>
        <v>0</v>
      </c>
      <c r="F1511" s="14">
        <f t="shared" ca="1" si="522"/>
        <v>1</v>
      </c>
      <c r="G1511" s="85">
        <f t="shared" ca="1" si="523"/>
        <v>1.4560015972313201</v>
      </c>
      <c r="H1511" s="85">
        <f t="shared" ca="1" si="524"/>
        <v>1.4560015972313201</v>
      </c>
      <c r="I1511" s="14">
        <f t="shared" ca="1" si="525"/>
        <v>1</v>
      </c>
      <c r="J1511" s="13">
        <f t="shared" si="537"/>
        <v>2.75E-2</v>
      </c>
      <c r="K1511" s="29">
        <f t="shared" si="526"/>
        <v>46773</v>
      </c>
      <c r="L1511" s="2">
        <f t="shared" si="527"/>
        <v>18</v>
      </c>
      <c r="M1511" s="17">
        <f t="shared" si="528"/>
        <v>18</v>
      </c>
      <c r="N1511" s="12">
        <f t="shared" si="529"/>
        <v>1.0019396410000001</v>
      </c>
      <c r="O1511" s="12">
        <f t="shared" ca="1" si="530"/>
        <v>1.0019396410000001</v>
      </c>
      <c r="P1511" s="17">
        <f t="shared" si="531"/>
        <v>0</v>
      </c>
      <c r="Q1511" s="14">
        <f t="shared" ca="1" si="532"/>
        <v>1.9396409999999999</v>
      </c>
      <c r="R1511" s="20">
        <f t="shared" si="535"/>
        <v>0</v>
      </c>
      <c r="S1511" s="14">
        <f t="shared" si="539"/>
        <v>0</v>
      </c>
      <c r="T1511" s="4" t="str">
        <f t="shared" si="533"/>
        <v>J=</v>
      </c>
      <c r="U1511" s="29">
        <f t="shared" si="534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2">
        <f t="shared" si="538"/>
        <v>46800</v>
      </c>
      <c r="B1512" s="83" t="str">
        <f t="shared" ca="1" si="520"/>
        <v>n.d</v>
      </c>
      <c r="C1512" s="14">
        <f t="shared" si="521"/>
        <v>1000</v>
      </c>
      <c r="D1512" s="58">
        <f t="shared" si="536"/>
        <v>46797</v>
      </c>
      <c r="E1512" s="56">
        <f ca="1">IF(D1512&lt;$B$1,VLOOKUP(D1512,[1]DI!$A$4:$B$15000,2,FALSE),0)</f>
        <v>0</v>
      </c>
      <c r="F1512" s="14">
        <f t="shared" ca="1" si="522"/>
        <v>1</v>
      </c>
      <c r="G1512" s="85">
        <f t="shared" ca="1" si="523"/>
        <v>1.4560015972313201</v>
      </c>
      <c r="H1512" s="85">
        <f t="shared" ca="1" si="524"/>
        <v>1.4560015972313201</v>
      </c>
      <c r="I1512" s="14">
        <f t="shared" ca="1" si="525"/>
        <v>1</v>
      </c>
      <c r="J1512" s="13">
        <f t="shared" si="537"/>
        <v>2.75E-2</v>
      </c>
      <c r="K1512" s="29">
        <f t="shared" si="526"/>
        <v>46773</v>
      </c>
      <c r="L1512" s="2">
        <f t="shared" si="527"/>
        <v>19</v>
      </c>
      <c r="M1512" s="17">
        <f t="shared" si="528"/>
        <v>19</v>
      </c>
      <c r="N1512" s="12">
        <f t="shared" si="529"/>
        <v>1.0020475090000001</v>
      </c>
      <c r="O1512" s="12">
        <f t="shared" ca="1" si="530"/>
        <v>1.0020475090000001</v>
      </c>
      <c r="P1512" s="17">
        <f t="shared" si="531"/>
        <v>0</v>
      </c>
      <c r="Q1512" s="14">
        <f t="shared" ca="1" si="532"/>
        <v>2.0475089999999998</v>
      </c>
      <c r="R1512" s="20">
        <f t="shared" si="535"/>
        <v>0</v>
      </c>
      <c r="S1512" s="14">
        <f t="shared" si="539"/>
        <v>0</v>
      </c>
      <c r="T1512" s="4" t="str">
        <f t="shared" si="533"/>
        <v>J=</v>
      </c>
      <c r="U1512" s="29">
        <f t="shared" si="534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2">
        <f t="shared" si="538"/>
        <v>46801</v>
      </c>
      <c r="B1513" s="83" t="str">
        <f t="shared" ca="1" si="520"/>
        <v>n.d</v>
      </c>
      <c r="C1513" s="14">
        <f t="shared" si="521"/>
        <v>1000</v>
      </c>
      <c r="D1513" s="58">
        <f t="shared" si="536"/>
        <v>46798</v>
      </c>
      <c r="E1513" s="56">
        <f ca="1">IF(D1513&lt;$B$1,VLOOKUP(D1513,[1]DI!$A$4:$B$15000,2,FALSE),0)</f>
        <v>0</v>
      </c>
      <c r="F1513" s="14">
        <f t="shared" ca="1" si="522"/>
        <v>1</v>
      </c>
      <c r="G1513" s="85">
        <f t="shared" ca="1" si="523"/>
        <v>1.4560015972313201</v>
      </c>
      <c r="H1513" s="85">
        <f t="shared" ca="1" si="524"/>
        <v>1.4560015972313201</v>
      </c>
      <c r="I1513" s="14">
        <f t="shared" ca="1" si="525"/>
        <v>1</v>
      </c>
      <c r="J1513" s="13">
        <f t="shared" si="537"/>
        <v>2.75E-2</v>
      </c>
      <c r="K1513" s="29">
        <f t="shared" si="526"/>
        <v>46773</v>
      </c>
      <c r="L1513" s="2">
        <f t="shared" si="527"/>
        <v>20</v>
      </c>
      <c r="M1513" s="17">
        <f t="shared" si="528"/>
        <v>20</v>
      </c>
      <c r="N1513" s="12">
        <f t="shared" si="529"/>
        <v>1.002155388</v>
      </c>
      <c r="O1513" s="12">
        <f t="shared" ca="1" si="530"/>
        <v>1.002155388</v>
      </c>
      <c r="P1513" s="17">
        <f t="shared" si="531"/>
        <v>0</v>
      </c>
      <c r="Q1513" s="14">
        <f t="shared" ca="1" si="532"/>
        <v>2.1553879999999999</v>
      </c>
      <c r="R1513" s="20">
        <f t="shared" si="535"/>
        <v>0</v>
      </c>
      <c r="S1513" s="14">
        <f t="shared" si="539"/>
        <v>0</v>
      </c>
      <c r="T1513" s="4" t="str">
        <f t="shared" si="533"/>
        <v>J=</v>
      </c>
      <c r="U1513" s="29">
        <f t="shared" si="534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2">
        <f t="shared" si="538"/>
        <v>46804</v>
      </c>
      <c r="B1514" s="83" t="str">
        <f t="shared" ca="1" si="520"/>
        <v>n.d</v>
      </c>
      <c r="C1514" s="14">
        <f t="shared" si="521"/>
        <v>1000</v>
      </c>
      <c r="D1514" s="58">
        <f t="shared" si="536"/>
        <v>46799</v>
      </c>
      <c r="E1514" s="56">
        <f ca="1">IF(D1514&lt;$B$1,VLOOKUP(D1514,[1]DI!$A$4:$B$15000,2,FALSE),0)</f>
        <v>0</v>
      </c>
      <c r="F1514" s="14">
        <f t="shared" ca="1" si="522"/>
        <v>1</v>
      </c>
      <c r="G1514" s="85">
        <f t="shared" ca="1" si="523"/>
        <v>1.4560015972313201</v>
      </c>
      <c r="H1514" s="85">
        <f t="shared" ca="1" si="524"/>
        <v>1.4560015972313201</v>
      </c>
      <c r="I1514" s="14">
        <f t="shared" ca="1" si="525"/>
        <v>1</v>
      </c>
      <c r="J1514" s="13">
        <f t="shared" si="537"/>
        <v>2.75E-2</v>
      </c>
      <c r="K1514" s="29">
        <f t="shared" si="526"/>
        <v>46773</v>
      </c>
      <c r="L1514" s="2">
        <f t="shared" si="527"/>
        <v>21</v>
      </c>
      <c r="M1514" s="17">
        <f t="shared" si="528"/>
        <v>21</v>
      </c>
      <c r="N1514" s="12">
        <f t="shared" si="529"/>
        <v>1.00226328</v>
      </c>
      <c r="O1514" s="12">
        <f t="shared" ca="1" si="530"/>
        <v>1.00226328</v>
      </c>
      <c r="P1514" s="17">
        <f t="shared" si="531"/>
        <v>0</v>
      </c>
      <c r="Q1514" s="14">
        <f t="shared" ca="1" si="532"/>
        <v>2.26327999</v>
      </c>
      <c r="R1514" s="20">
        <f t="shared" si="535"/>
        <v>0</v>
      </c>
      <c r="S1514" s="14">
        <f t="shared" si="539"/>
        <v>0</v>
      </c>
      <c r="T1514" s="4" t="str">
        <f t="shared" si="533"/>
        <v>J=</v>
      </c>
      <c r="U1514" s="29">
        <f t="shared" si="534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2">
        <f t="shared" si="538"/>
        <v>46805</v>
      </c>
      <c r="B1515" s="83" t="str">
        <f t="shared" ca="1" si="520"/>
        <v>n.d</v>
      </c>
      <c r="C1515" s="14">
        <f t="shared" si="521"/>
        <v>1000</v>
      </c>
      <c r="D1515" s="58">
        <f t="shared" si="536"/>
        <v>46800</v>
      </c>
      <c r="E1515" s="56">
        <f ca="1">IF(D1515&lt;$B$1,VLOOKUP(D1515,[1]DI!$A$4:$B$15000,2,FALSE),0)</f>
        <v>0</v>
      </c>
      <c r="F1515" s="14">
        <f t="shared" ca="1" si="522"/>
        <v>1</v>
      </c>
      <c r="G1515" s="85">
        <f t="shared" ca="1" si="523"/>
        <v>1.4560015972313201</v>
      </c>
      <c r="H1515" s="85">
        <f t="shared" ca="1" si="524"/>
        <v>1.4560015972313201</v>
      </c>
      <c r="I1515" s="14">
        <f t="shared" ca="1" si="525"/>
        <v>1</v>
      </c>
      <c r="J1515" s="13">
        <f t="shared" si="537"/>
        <v>2.75E-2</v>
      </c>
      <c r="K1515" s="29">
        <f t="shared" si="526"/>
        <v>46773</v>
      </c>
      <c r="L1515" s="2">
        <f t="shared" si="527"/>
        <v>22</v>
      </c>
      <c r="M1515" s="17">
        <f t="shared" si="528"/>
        <v>22</v>
      </c>
      <c r="N1515" s="12">
        <f t="shared" si="529"/>
        <v>1.0023711829999999</v>
      </c>
      <c r="O1515" s="12">
        <f t="shared" ca="1" si="530"/>
        <v>1.0023711829999999</v>
      </c>
      <c r="P1515" s="17">
        <f t="shared" si="531"/>
        <v>0</v>
      </c>
      <c r="Q1515" s="14">
        <f t="shared" ca="1" si="532"/>
        <v>2.3711829899999999</v>
      </c>
      <c r="R1515" s="20">
        <f t="shared" si="535"/>
        <v>0</v>
      </c>
      <c r="S1515" s="14">
        <f t="shared" si="539"/>
        <v>0</v>
      </c>
      <c r="T1515" s="4" t="str">
        <f t="shared" si="533"/>
        <v>J=</v>
      </c>
      <c r="U1515" s="29">
        <f t="shared" si="534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2">
        <f t="shared" si="538"/>
        <v>46806</v>
      </c>
      <c r="B1516" s="83" t="str">
        <f t="shared" ca="1" si="520"/>
        <v>n.d</v>
      </c>
      <c r="C1516" s="14">
        <f t="shared" si="521"/>
        <v>1000</v>
      </c>
      <c r="D1516" s="58">
        <f t="shared" si="536"/>
        <v>46801</v>
      </c>
      <c r="E1516" s="56">
        <f ca="1">IF(D1516&lt;$B$1,VLOOKUP(D1516,[1]DI!$A$4:$B$15000,2,FALSE),0)</f>
        <v>0</v>
      </c>
      <c r="F1516" s="14">
        <f t="shared" ca="1" si="522"/>
        <v>1</v>
      </c>
      <c r="G1516" s="85">
        <f t="shared" ca="1" si="523"/>
        <v>1.4560015972313201</v>
      </c>
      <c r="H1516" s="85">
        <f t="shared" ca="1" si="524"/>
        <v>1.4560015972313201</v>
      </c>
      <c r="I1516" s="14">
        <f t="shared" ca="1" si="525"/>
        <v>1</v>
      </c>
      <c r="J1516" s="13">
        <f t="shared" si="537"/>
        <v>2.75E-2</v>
      </c>
      <c r="K1516" s="29">
        <f t="shared" si="526"/>
        <v>46773</v>
      </c>
      <c r="L1516" s="2">
        <f t="shared" si="527"/>
        <v>23</v>
      </c>
      <c r="M1516" s="17">
        <f t="shared" si="528"/>
        <v>23</v>
      </c>
      <c r="N1516" s="12">
        <f t="shared" si="529"/>
        <v>1.0024790969999999</v>
      </c>
      <c r="O1516" s="12">
        <f t="shared" ca="1" si="530"/>
        <v>1.0024790969999999</v>
      </c>
      <c r="P1516" s="17">
        <f t="shared" si="531"/>
        <v>72</v>
      </c>
      <c r="Q1516" s="14">
        <f t="shared" ca="1" si="532"/>
        <v>2.4790969899999999</v>
      </c>
      <c r="R1516" s="20">
        <f t="shared" si="535"/>
        <v>0</v>
      </c>
      <c r="S1516" s="14">
        <f t="shared" si="539"/>
        <v>0</v>
      </c>
      <c r="T1516" s="4" t="str">
        <f t="shared" si="533"/>
        <v>J=</v>
      </c>
      <c r="U1516" s="29">
        <f t="shared" si="534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2">
        <f t="shared" si="538"/>
        <v>46807</v>
      </c>
      <c r="B1517" s="83" t="str">
        <f t="shared" ca="1" si="520"/>
        <v>n.d</v>
      </c>
      <c r="C1517" s="14">
        <f t="shared" si="521"/>
        <v>1000</v>
      </c>
      <c r="D1517" s="58">
        <f t="shared" si="536"/>
        <v>46804</v>
      </c>
      <c r="E1517" s="56">
        <f ca="1">IF(D1517&lt;$B$1,VLOOKUP(D1517,[1]DI!$A$4:$B$15000,2,FALSE),0)</f>
        <v>0</v>
      </c>
      <c r="F1517" s="14">
        <f t="shared" ca="1" si="522"/>
        <v>1</v>
      </c>
      <c r="G1517" s="85">
        <f t="shared" ca="1" si="523"/>
        <v>1.4560015972313201</v>
      </c>
      <c r="H1517" s="85">
        <f t="shared" ca="1" si="524"/>
        <v>1.4560015972313201</v>
      </c>
      <c r="I1517" s="14">
        <f t="shared" ca="1" si="525"/>
        <v>1</v>
      </c>
      <c r="J1517" s="13">
        <f t="shared" si="537"/>
        <v>2.75E-2</v>
      </c>
      <c r="K1517" s="29">
        <f t="shared" si="526"/>
        <v>46806</v>
      </c>
      <c r="L1517" s="2">
        <f t="shared" si="527"/>
        <v>1</v>
      </c>
      <c r="M1517" s="17">
        <f t="shared" si="528"/>
        <v>1</v>
      </c>
      <c r="N1517" s="12">
        <f t="shared" si="529"/>
        <v>1.000107659</v>
      </c>
      <c r="O1517" s="12">
        <f t="shared" ca="1" si="530"/>
        <v>1.000107659</v>
      </c>
      <c r="P1517" s="17">
        <f t="shared" si="531"/>
        <v>0</v>
      </c>
      <c r="Q1517" s="14">
        <f t="shared" ca="1" si="532"/>
        <v>0.10765899</v>
      </c>
      <c r="R1517" s="20">
        <f t="shared" si="535"/>
        <v>0</v>
      </c>
      <c r="S1517" s="14">
        <f t="shared" si="539"/>
        <v>0</v>
      </c>
      <c r="T1517" s="4" t="str">
        <f t="shared" si="533"/>
        <v>J=</v>
      </c>
      <c r="U1517" s="29">
        <f t="shared" si="534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2">
        <f t="shared" si="538"/>
        <v>46808</v>
      </c>
      <c r="B1518" s="83" t="str">
        <f t="shared" ca="1" si="520"/>
        <v>n.d</v>
      </c>
      <c r="C1518" s="14">
        <f t="shared" si="521"/>
        <v>1000</v>
      </c>
      <c r="D1518" s="58">
        <f t="shared" si="536"/>
        <v>46805</v>
      </c>
      <c r="E1518" s="56">
        <f ca="1">IF(D1518&lt;$B$1,VLOOKUP(D1518,[1]DI!$A$4:$B$15000,2,FALSE),0)</f>
        <v>0</v>
      </c>
      <c r="F1518" s="14">
        <f t="shared" ca="1" si="522"/>
        <v>1</v>
      </c>
      <c r="G1518" s="85">
        <f t="shared" ca="1" si="523"/>
        <v>1.4560015972313201</v>
      </c>
      <c r="H1518" s="85">
        <f t="shared" ca="1" si="524"/>
        <v>1.4560015972313201</v>
      </c>
      <c r="I1518" s="14">
        <f t="shared" ca="1" si="525"/>
        <v>1</v>
      </c>
      <c r="J1518" s="13">
        <f t="shared" si="537"/>
        <v>2.75E-2</v>
      </c>
      <c r="K1518" s="29">
        <f t="shared" si="526"/>
        <v>46806</v>
      </c>
      <c r="L1518" s="2">
        <f t="shared" si="527"/>
        <v>2</v>
      </c>
      <c r="M1518" s="17">
        <f t="shared" si="528"/>
        <v>2</v>
      </c>
      <c r="N1518" s="12">
        <f t="shared" si="529"/>
        <v>1.0002153300000001</v>
      </c>
      <c r="O1518" s="12">
        <f t="shared" ca="1" si="530"/>
        <v>1.0002153300000001</v>
      </c>
      <c r="P1518" s="17">
        <f t="shared" si="531"/>
        <v>0</v>
      </c>
      <c r="Q1518" s="14">
        <f t="shared" ca="1" si="532"/>
        <v>0.21532999999999999</v>
      </c>
      <c r="R1518" s="20">
        <f t="shared" si="535"/>
        <v>0</v>
      </c>
      <c r="S1518" s="14">
        <f t="shared" si="539"/>
        <v>0</v>
      </c>
      <c r="T1518" s="4" t="str">
        <f t="shared" si="533"/>
        <v>J=</v>
      </c>
      <c r="U1518" s="29">
        <f t="shared" si="534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2">
        <f t="shared" si="538"/>
        <v>46813</v>
      </c>
      <c r="B1519" s="83" t="str">
        <f t="shared" ca="1" si="520"/>
        <v>n.d</v>
      </c>
      <c r="C1519" s="14">
        <f t="shared" si="521"/>
        <v>1000</v>
      </c>
      <c r="D1519" s="58">
        <f t="shared" si="536"/>
        <v>46806</v>
      </c>
      <c r="E1519" s="56">
        <f ca="1">IF(D1519&lt;$B$1,VLOOKUP(D1519,[1]DI!$A$4:$B$15000,2,FALSE),0)</f>
        <v>0</v>
      </c>
      <c r="F1519" s="14">
        <f t="shared" ca="1" si="522"/>
        <v>1</v>
      </c>
      <c r="G1519" s="85">
        <f t="shared" ca="1" si="523"/>
        <v>1.4560015972313201</v>
      </c>
      <c r="H1519" s="85">
        <f t="shared" ca="1" si="524"/>
        <v>1.4560015972313201</v>
      </c>
      <c r="I1519" s="14">
        <f t="shared" ca="1" si="525"/>
        <v>1</v>
      </c>
      <c r="J1519" s="13">
        <f t="shared" si="537"/>
        <v>2.75E-2</v>
      </c>
      <c r="K1519" s="29">
        <f t="shared" si="526"/>
        <v>46806</v>
      </c>
      <c r="L1519" s="2">
        <f t="shared" si="527"/>
        <v>3</v>
      </c>
      <c r="M1519" s="17">
        <f t="shared" si="528"/>
        <v>3</v>
      </c>
      <c r="N1519" s="12">
        <f t="shared" si="529"/>
        <v>1.000323012</v>
      </c>
      <c r="O1519" s="12">
        <f t="shared" ca="1" si="530"/>
        <v>1.000323012</v>
      </c>
      <c r="P1519" s="17">
        <f t="shared" si="531"/>
        <v>0</v>
      </c>
      <c r="Q1519" s="14">
        <f t="shared" ca="1" si="532"/>
        <v>0.32301199000000003</v>
      </c>
      <c r="R1519" s="20">
        <f t="shared" si="535"/>
        <v>0</v>
      </c>
      <c r="S1519" s="14">
        <f t="shared" si="539"/>
        <v>0</v>
      </c>
      <c r="T1519" s="4" t="str">
        <f t="shared" si="533"/>
        <v>J=</v>
      </c>
      <c r="U1519" s="29">
        <f t="shared" si="534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2">
        <f t="shared" si="538"/>
        <v>46814</v>
      </c>
      <c r="B1520" s="83" t="str">
        <f t="shared" ca="1" si="520"/>
        <v>n.d</v>
      </c>
      <c r="C1520" s="14">
        <f t="shared" si="521"/>
        <v>1000</v>
      </c>
      <c r="D1520" s="58">
        <f t="shared" si="536"/>
        <v>46807</v>
      </c>
      <c r="E1520" s="56">
        <f ca="1">IF(D1520&lt;$B$1,VLOOKUP(D1520,[1]DI!$A$4:$B$15000,2,FALSE),0)</f>
        <v>0</v>
      </c>
      <c r="F1520" s="14">
        <f t="shared" ca="1" si="522"/>
        <v>1</v>
      </c>
      <c r="G1520" s="85">
        <f t="shared" ca="1" si="523"/>
        <v>1.4560015972313201</v>
      </c>
      <c r="H1520" s="85">
        <f t="shared" ca="1" si="524"/>
        <v>1.4560015972313201</v>
      </c>
      <c r="I1520" s="14">
        <f t="shared" ca="1" si="525"/>
        <v>1</v>
      </c>
      <c r="J1520" s="13">
        <f t="shared" si="537"/>
        <v>2.75E-2</v>
      </c>
      <c r="K1520" s="29">
        <f t="shared" si="526"/>
        <v>46806</v>
      </c>
      <c r="L1520" s="2">
        <f t="shared" si="527"/>
        <v>4</v>
      </c>
      <c r="M1520" s="17">
        <f t="shared" si="528"/>
        <v>4</v>
      </c>
      <c r="N1520" s="12">
        <f t="shared" si="529"/>
        <v>1.0004307059999999</v>
      </c>
      <c r="O1520" s="12">
        <f t="shared" ca="1" si="530"/>
        <v>1.0004307059999999</v>
      </c>
      <c r="P1520" s="17">
        <f t="shared" si="531"/>
        <v>0</v>
      </c>
      <c r="Q1520" s="14">
        <f t="shared" ca="1" si="532"/>
        <v>0.43070598999999998</v>
      </c>
      <c r="R1520" s="20">
        <f t="shared" si="535"/>
        <v>0</v>
      </c>
      <c r="S1520" s="14">
        <f t="shared" si="539"/>
        <v>0</v>
      </c>
      <c r="T1520" s="4" t="str">
        <f t="shared" si="533"/>
        <v>J=</v>
      </c>
      <c r="U1520" s="29">
        <f t="shared" si="534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2">
        <f t="shared" si="538"/>
        <v>46815</v>
      </c>
      <c r="B1521" s="83" t="str">
        <f t="shared" ca="1" si="520"/>
        <v>n.d</v>
      </c>
      <c r="C1521" s="14">
        <f t="shared" si="521"/>
        <v>1000</v>
      </c>
      <c r="D1521" s="58">
        <f t="shared" si="536"/>
        <v>46808</v>
      </c>
      <c r="E1521" s="56">
        <f ca="1">IF(D1521&lt;$B$1,VLOOKUP(D1521,[1]DI!$A$4:$B$15000,2,FALSE),0)</f>
        <v>0</v>
      </c>
      <c r="F1521" s="14">
        <f t="shared" ca="1" si="522"/>
        <v>1</v>
      </c>
      <c r="G1521" s="85">
        <f t="shared" ca="1" si="523"/>
        <v>1.4560015972313201</v>
      </c>
      <c r="H1521" s="85">
        <f t="shared" ca="1" si="524"/>
        <v>1.4560015972313201</v>
      </c>
      <c r="I1521" s="14">
        <f t="shared" ca="1" si="525"/>
        <v>1</v>
      </c>
      <c r="J1521" s="13">
        <f t="shared" si="537"/>
        <v>2.75E-2</v>
      </c>
      <c r="K1521" s="29">
        <f t="shared" si="526"/>
        <v>46806</v>
      </c>
      <c r="L1521" s="2">
        <f t="shared" si="527"/>
        <v>5</v>
      </c>
      <c r="M1521" s="17">
        <f t="shared" si="528"/>
        <v>5</v>
      </c>
      <c r="N1521" s="12">
        <f t="shared" si="529"/>
        <v>1.000538412</v>
      </c>
      <c r="O1521" s="12">
        <f t="shared" ca="1" si="530"/>
        <v>1.000538412</v>
      </c>
      <c r="P1521" s="17">
        <f t="shared" si="531"/>
        <v>0</v>
      </c>
      <c r="Q1521" s="14">
        <f t="shared" ca="1" si="532"/>
        <v>0.538412</v>
      </c>
      <c r="R1521" s="20">
        <f t="shared" si="535"/>
        <v>0</v>
      </c>
      <c r="S1521" s="14">
        <f t="shared" si="539"/>
        <v>0</v>
      </c>
      <c r="T1521" s="4" t="str">
        <f t="shared" si="533"/>
        <v>J=</v>
      </c>
      <c r="U1521" s="29">
        <f t="shared" si="534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2">
        <f t="shared" si="538"/>
        <v>46818</v>
      </c>
      <c r="B1522" s="83" t="str">
        <f t="shared" ca="1" si="520"/>
        <v>n.d</v>
      </c>
      <c r="C1522" s="14">
        <f t="shared" si="521"/>
        <v>1000</v>
      </c>
      <c r="D1522" s="58">
        <f t="shared" si="536"/>
        <v>46813</v>
      </c>
      <c r="E1522" s="56">
        <f ca="1">IF(D1522&lt;$B$1,VLOOKUP(D1522,[1]DI!$A$4:$B$15000,2,FALSE),0)</f>
        <v>0</v>
      </c>
      <c r="F1522" s="14">
        <f t="shared" ca="1" si="522"/>
        <v>1</v>
      </c>
      <c r="G1522" s="85">
        <f t="shared" ca="1" si="523"/>
        <v>1.4560015972313201</v>
      </c>
      <c r="H1522" s="85">
        <f t="shared" ca="1" si="524"/>
        <v>1.4560015972313201</v>
      </c>
      <c r="I1522" s="14">
        <f t="shared" ca="1" si="525"/>
        <v>1</v>
      </c>
      <c r="J1522" s="13">
        <f t="shared" si="537"/>
        <v>2.75E-2</v>
      </c>
      <c r="K1522" s="29">
        <f t="shared" si="526"/>
        <v>46806</v>
      </c>
      <c r="L1522" s="2">
        <f t="shared" si="527"/>
        <v>6</v>
      </c>
      <c r="M1522" s="17">
        <f t="shared" si="528"/>
        <v>6</v>
      </c>
      <c r="N1522" s="12">
        <f t="shared" si="529"/>
        <v>1.0006461289999999</v>
      </c>
      <c r="O1522" s="12">
        <f t="shared" ca="1" si="530"/>
        <v>1.0006461289999999</v>
      </c>
      <c r="P1522" s="17">
        <f t="shared" si="531"/>
        <v>0</v>
      </c>
      <c r="Q1522" s="14">
        <f t="shared" ca="1" si="532"/>
        <v>0.64612899000000001</v>
      </c>
      <c r="R1522" s="20">
        <f t="shared" si="535"/>
        <v>0</v>
      </c>
      <c r="S1522" s="14">
        <f t="shared" si="539"/>
        <v>0</v>
      </c>
      <c r="T1522" s="4" t="str">
        <f t="shared" si="533"/>
        <v>J=</v>
      </c>
      <c r="U1522" s="29">
        <f t="shared" si="534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2">
        <f t="shared" si="538"/>
        <v>46819</v>
      </c>
      <c r="B1523" s="83" t="str">
        <f t="shared" ca="1" si="520"/>
        <v>n.d</v>
      </c>
      <c r="C1523" s="14">
        <f t="shared" si="521"/>
        <v>1000</v>
      </c>
      <c r="D1523" s="58">
        <f t="shared" si="536"/>
        <v>46814</v>
      </c>
      <c r="E1523" s="56">
        <f ca="1">IF(D1523&lt;$B$1,VLOOKUP(D1523,[1]DI!$A$4:$B$15000,2,FALSE),0)</f>
        <v>0</v>
      </c>
      <c r="F1523" s="14">
        <f t="shared" ca="1" si="522"/>
        <v>1</v>
      </c>
      <c r="G1523" s="85">
        <f t="shared" ca="1" si="523"/>
        <v>1.4560015972313201</v>
      </c>
      <c r="H1523" s="85">
        <f t="shared" ca="1" si="524"/>
        <v>1.4560015972313201</v>
      </c>
      <c r="I1523" s="14">
        <f t="shared" ca="1" si="525"/>
        <v>1</v>
      </c>
      <c r="J1523" s="13">
        <f t="shared" si="537"/>
        <v>2.75E-2</v>
      </c>
      <c r="K1523" s="29">
        <f t="shared" si="526"/>
        <v>46806</v>
      </c>
      <c r="L1523" s="2">
        <f t="shared" si="527"/>
        <v>7</v>
      </c>
      <c r="M1523" s="17">
        <f t="shared" si="528"/>
        <v>7</v>
      </c>
      <c r="N1523" s="12">
        <f t="shared" si="529"/>
        <v>1.0007538579999999</v>
      </c>
      <c r="O1523" s="12">
        <f t="shared" ca="1" si="530"/>
        <v>1.0007538579999999</v>
      </c>
      <c r="P1523" s="17">
        <f t="shared" si="531"/>
        <v>0</v>
      </c>
      <c r="Q1523" s="14">
        <f t="shared" ca="1" si="532"/>
        <v>0.75385798999999998</v>
      </c>
      <c r="R1523" s="20">
        <f t="shared" si="535"/>
        <v>0</v>
      </c>
      <c r="S1523" s="14">
        <f t="shared" si="539"/>
        <v>0</v>
      </c>
      <c r="T1523" s="4" t="str">
        <f t="shared" si="533"/>
        <v>J=</v>
      </c>
      <c r="U1523" s="29">
        <f t="shared" si="534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2">
        <f t="shared" si="538"/>
        <v>46820</v>
      </c>
      <c r="B1524" s="83" t="str">
        <f t="shared" ca="1" si="520"/>
        <v>n.d</v>
      </c>
      <c r="C1524" s="14">
        <f t="shared" si="521"/>
        <v>1000</v>
      </c>
      <c r="D1524" s="58">
        <f t="shared" si="536"/>
        <v>46815</v>
      </c>
      <c r="E1524" s="56">
        <f ca="1">IF(D1524&lt;$B$1,VLOOKUP(D1524,[1]DI!$A$4:$B$15000,2,FALSE),0)</f>
        <v>0</v>
      </c>
      <c r="F1524" s="14">
        <f t="shared" ca="1" si="522"/>
        <v>1</v>
      </c>
      <c r="G1524" s="85">
        <f t="shared" ca="1" si="523"/>
        <v>1.4560015972313201</v>
      </c>
      <c r="H1524" s="85">
        <f t="shared" ca="1" si="524"/>
        <v>1.4560015972313201</v>
      </c>
      <c r="I1524" s="14">
        <f t="shared" ca="1" si="525"/>
        <v>1</v>
      </c>
      <c r="J1524" s="13">
        <f t="shared" si="537"/>
        <v>2.75E-2</v>
      </c>
      <c r="K1524" s="29">
        <f t="shared" si="526"/>
        <v>46806</v>
      </c>
      <c r="L1524" s="2">
        <f t="shared" si="527"/>
        <v>8</v>
      </c>
      <c r="M1524" s="17">
        <f t="shared" si="528"/>
        <v>8</v>
      </c>
      <c r="N1524" s="12">
        <f t="shared" si="529"/>
        <v>1.000861598</v>
      </c>
      <c r="O1524" s="12">
        <f t="shared" ca="1" si="530"/>
        <v>1.000861598</v>
      </c>
      <c r="P1524" s="17">
        <f t="shared" si="531"/>
        <v>0</v>
      </c>
      <c r="Q1524" s="14">
        <f t="shared" ca="1" si="532"/>
        <v>0.86159799000000004</v>
      </c>
      <c r="R1524" s="20">
        <f t="shared" si="535"/>
        <v>0</v>
      </c>
      <c r="S1524" s="14">
        <f t="shared" si="539"/>
        <v>0</v>
      </c>
      <c r="T1524" s="4" t="str">
        <f t="shared" si="533"/>
        <v>J=</v>
      </c>
      <c r="U1524" s="29">
        <f t="shared" si="534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2">
        <f t="shared" si="538"/>
        <v>46821</v>
      </c>
      <c r="B1525" s="83" t="str">
        <f t="shared" ca="1" si="520"/>
        <v>n.d</v>
      </c>
      <c r="C1525" s="14">
        <f t="shared" si="521"/>
        <v>1000</v>
      </c>
      <c r="D1525" s="58">
        <f t="shared" si="536"/>
        <v>46818</v>
      </c>
      <c r="E1525" s="56">
        <f ca="1">IF(D1525&lt;$B$1,VLOOKUP(D1525,[1]DI!$A$4:$B$15000,2,FALSE),0)</f>
        <v>0</v>
      </c>
      <c r="F1525" s="14">
        <f t="shared" ca="1" si="522"/>
        <v>1</v>
      </c>
      <c r="G1525" s="85">
        <f t="shared" ca="1" si="523"/>
        <v>1.4560015972313201</v>
      </c>
      <c r="H1525" s="85">
        <f t="shared" ca="1" si="524"/>
        <v>1.4560015972313201</v>
      </c>
      <c r="I1525" s="14">
        <f t="shared" ca="1" si="525"/>
        <v>1</v>
      </c>
      <c r="J1525" s="13">
        <f t="shared" si="537"/>
        <v>2.75E-2</v>
      </c>
      <c r="K1525" s="29">
        <f t="shared" si="526"/>
        <v>46806</v>
      </c>
      <c r="L1525" s="2">
        <f t="shared" si="527"/>
        <v>9</v>
      </c>
      <c r="M1525" s="17">
        <f t="shared" si="528"/>
        <v>9</v>
      </c>
      <c r="N1525" s="12">
        <f t="shared" si="529"/>
        <v>1.0009693500000001</v>
      </c>
      <c r="O1525" s="12">
        <f t="shared" ca="1" si="530"/>
        <v>1.0009693500000001</v>
      </c>
      <c r="P1525" s="17">
        <f t="shared" si="531"/>
        <v>0</v>
      </c>
      <c r="Q1525" s="14">
        <f t="shared" ca="1" si="532"/>
        <v>0.96935000000000004</v>
      </c>
      <c r="R1525" s="20">
        <f t="shared" si="535"/>
        <v>0</v>
      </c>
      <c r="S1525" s="14">
        <f t="shared" si="539"/>
        <v>0</v>
      </c>
      <c r="T1525" s="4" t="str">
        <f t="shared" si="533"/>
        <v>J=</v>
      </c>
      <c r="U1525" s="29">
        <f t="shared" si="534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2">
        <f t="shared" si="538"/>
        <v>46822</v>
      </c>
      <c r="B1526" s="83" t="str">
        <f t="shared" ca="1" si="520"/>
        <v>n.d</v>
      </c>
      <c r="C1526" s="14">
        <f t="shared" si="521"/>
        <v>1000</v>
      </c>
      <c r="D1526" s="58">
        <f t="shared" si="536"/>
        <v>46819</v>
      </c>
      <c r="E1526" s="56">
        <f ca="1">IF(D1526&lt;$B$1,VLOOKUP(D1526,[1]DI!$A$4:$B$15000,2,FALSE),0)</f>
        <v>0</v>
      </c>
      <c r="F1526" s="14">
        <f t="shared" ca="1" si="522"/>
        <v>1</v>
      </c>
      <c r="G1526" s="85">
        <f t="shared" ca="1" si="523"/>
        <v>1.4560015972313201</v>
      </c>
      <c r="H1526" s="85">
        <f t="shared" ca="1" si="524"/>
        <v>1.4560015972313201</v>
      </c>
      <c r="I1526" s="14">
        <f t="shared" ca="1" si="525"/>
        <v>1</v>
      </c>
      <c r="J1526" s="13">
        <f t="shared" si="537"/>
        <v>2.75E-2</v>
      </c>
      <c r="K1526" s="29">
        <f t="shared" si="526"/>
        <v>46806</v>
      </c>
      <c r="L1526" s="2">
        <f t="shared" si="527"/>
        <v>10</v>
      </c>
      <c r="M1526" s="17">
        <f t="shared" si="528"/>
        <v>10</v>
      </c>
      <c r="N1526" s="12">
        <f t="shared" si="529"/>
        <v>1.0010771140000001</v>
      </c>
      <c r="O1526" s="12">
        <f t="shared" ca="1" si="530"/>
        <v>1.0010771140000001</v>
      </c>
      <c r="P1526" s="17">
        <f t="shared" si="531"/>
        <v>0</v>
      </c>
      <c r="Q1526" s="14">
        <f t="shared" ca="1" si="532"/>
        <v>1.0771139999999999</v>
      </c>
      <c r="R1526" s="20">
        <f t="shared" si="535"/>
        <v>0</v>
      </c>
      <c r="S1526" s="14">
        <f t="shared" si="539"/>
        <v>0</v>
      </c>
      <c r="T1526" s="4" t="str">
        <f t="shared" si="533"/>
        <v>J=</v>
      </c>
      <c r="U1526" s="29">
        <f t="shared" si="534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2">
        <f t="shared" si="538"/>
        <v>46825</v>
      </c>
      <c r="B1527" s="83" t="str">
        <f t="shared" ca="1" si="520"/>
        <v>n.d</v>
      </c>
      <c r="C1527" s="14">
        <f t="shared" si="521"/>
        <v>1000</v>
      </c>
      <c r="D1527" s="58">
        <f t="shared" si="536"/>
        <v>46820</v>
      </c>
      <c r="E1527" s="56">
        <f ca="1">IF(D1527&lt;$B$1,VLOOKUP(D1527,[1]DI!$A$4:$B$15000,2,FALSE),0)</f>
        <v>0</v>
      </c>
      <c r="F1527" s="14">
        <f t="shared" ca="1" si="522"/>
        <v>1</v>
      </c>
      <c r="G1527" s="85">
        <f t="shared" ca="1" si="523"/>
        <v>1.4560015972313201</v>
      </c>
      <c r="H1527" s="85">
        <f t="shared" ca="1" si="524"/>
        <v>1.4560015972313201</v>
      </c>
      <c r="I1527" s="14">
        <f t="shared" ca="1" si="525"/>
        <v>1</v>
      </c>
      <c r="J1527" s="13">
        <f t="shared" si="537"/>
        <v>2.75E-2</v>
      </c>
      <c r="K1527" s="29">
        <f t="shared" si="526"/>
        <v>46806</v>
      </c>
      <c r="L1527" s="2">
        <f t="shared" si="527"/>
        <v>11</v>
      </c>
      <c r="M1527" s="17">
        <f t="shared" si="528"/>
        <v>11</v>
      </c>
      <c r="N1527" s="12">
        <f t="shared" si="529"/>
        <v>1.0011848889999999</v>
      </c>
      <c r="O1527" s="12">
        <f t="shared" ca="1" si="530"/>
        <v>1.0011848889999999</v>
      </c>
      <c r="P1527" s="17">
        <f t="shared" si="531"/>
        <v>0</v>
      </c>
      <c r="Q1527" s="14">
        <f t="shared" ca="1" si="532"/>
        <v>1.1848889899999999</v>
      </c>
      <c r="R1527" s="20">
        <f t="shared" si="535"/>
        <v>0</v>
      </c>
      <c r="S1527" s="14">
        <f t="shared" si="539"/>
        <v>0</v>
      </c>
      <c r="T1527" s="4" t="str">
        <f t="shared" si="533"/>
        <v>J=</v>
      </c>
      <c r="U1527" s="29">
        <f t="shared" si="534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2">
        <f t="shared" si="538"/>
        <v>46826</v>
      </c>
      <c r="B1528" s="83" t="str">
        <f t="shared" ca="1" si="520"/>
        <v>n.d</v>
      </c>
      <c r="C1528" s="14">
        <f t="shared" si="521"/>
        <v>1000</v>
      </c>
      <c r="D1528" s="58">
        <f t="shared" si="536"/>
        <v>46821</v>
      </c>
      <c r="E1528" s="56">
        <f ca="1">IF(D1528&lt;$B$1,VLOOKUP(D1528,[1]DI!$A$4:$B$15000,2,FALSE),0)</f>
        <v>0</v>
      </c>
      <c r="F1528" s="14">
        <f t="shared" ca="1" si="522"/>
        <v>1</v>
      </c>
      <c r="G1528" s="85">
        <f t="shared" ca="1" si="523"/>
        <v>1.4560015972313201</v>
      </c>
      <c r="H1528" s="85">
        <f t="shared" ca="1" si="524"/>
        <v>1.4560015972313201</v>
      </c>
      <c r="I1528" s="14">
        <f t="shared" ca="1" si="525"/>
        <v>1</v>
      </c>
      <c r="J1528" s="13">
        <f t="shared" si="537"/>
        <v>2.75E-2</v>
      </c>
      <c r="K1528" s="29">
        <f t="shared" si="526"/>
        <v>46806</v>
      </c>
      <c r="L1528" s="2">
        <f t="shared" si="527"/>
        <v>12</v>
      </c>
      <c r="M1528" s="17">
        <f t="shared" si="528"/>
        <v>12</v>
      </c>
      <c r="N1528" s="12">
        <f t="shared" si="529"/>
        <v>1.001292676</v>
      </c>
      <c r="O1528" s="12">
        <f t="shared" ca="1" si="530"/>
        <v>1.001292676</v>
      </c>
      <c r="P1528" s="17">
        <f t="shared" si="531"/>
        <v>0</v>
      </c>
      <c r="Q1528" s="14">
        <f t="shared" ca="1" si="532"/>
        <v>1.2926759999999999</v>
      </c>
      <c r="R1528" s="20">
        <f t="shared" si="535"/>
        <v>0</v>
      </c>
      <c r="S1528" s="14">
        <f t="shared" si="539"/>
        <v>0</v>
      </c>
      <c r="T1528" s="4" t="str">
        <f t="shared" si="533"/>
        <v>J=</v>
      </c>
      <c r="U1528" s="29">
        <f t="shared" si="534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2">
        <f t="shared" si="538"/>
        <v>46827</v>
      </c>
      <c r="B1529" s="83" t="str">
        <f t="shared" ca="1" si="520"/>
        <v>n.d</v>
      </c>
      <c r="C1529" s="14">
        <f t="shared" si="521"/>
        <v>1000</v>
      </c>
      <c r="D1529" s="58">
        <f t="shared" si="536"/>
        <v>46822</v>
      </c>
      <c r="E1529" s="56">
        <f ca="1">IF(D1529&lt;$B$1,VLOOKUP(D1529,[1]DI!$A$4:$B$15000,2,FALSE),0)</f>
        <v>0</v>
      </c>
      <c r="F1529" s="14">
        <f t="shared" ca="1" si="522"/>
        <v>1</v>
      </c>
      <c r="G1529" s="85">
        <f t="shared" ca="1" si="523"/>
        <v>1.4560015972313201</v>
      </c>
      <c r="H1529" s="85">
        <f t="shared" ca="1" si="524"/>
        <v>1.4560015972313201</v>
      </c>
      <c r="I1529" s="14">
        <f t="shared" ca="1" si="525"/>
        <v>1</v>
      </c>
      <c r="J1529" s="13">
        <f t="shared" si="537"/>
        <v>2.75E-2</v>
      </c>
      <c r="K1529" s="29">
        <f t="shared" si="526"/>
        <v>46806</v>
      </c>
      <c r="L1529" s="2">
        <f t="shared" si="527"/>
        <v>13</v>
      </c>
      <c r="M1529" s="17">
        <f t="shared" si="528"/>
        <v>13</v>
      </c>
      <c r="N1529" s="12">
        <f t="shared" si="529"/>
        <v>1.001400474</v>
      </c>
      <c r="O1529" s="12">
        <f t="shared" ca="1" si="530"/>
        <v>1.001400474</v>
      </c>
      <c r="P1529" s="17">
        <f t="shared" si="531"/>
        <v>0</v>
      </c>
      <c r="Q1529" s="14">
        <f t="shared" ca="1" si="532"/>
        <v>1.4004739900000001</v>
      </c>
      <c r="R1529" s="20">
        <f t="shared" si="535"/>
        <v>0</v>
      </c>
      <c r="S1529" s="14">
        <f t="shared" si="539"/>
        <v>0</v>
      </c>
      <c r="T1529" s="4" t="str">
        <f t="shared" si="533"/>
        <v>J=</v>
      </c>
      <c r="U1529" s="29">
        <f t="shared" si="534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2">
        <f t="shared" si="538"/>
        <v>46828</v>
      </c>
      <c r="B1530" s="83" t="str">
        <f t="shared" ca="1" si="520"/>
        <v>n.d</v>
      </c>
      <c r="C1530" s="14">
        <f t="shared" si="521"/>
        <v>1000</v>
      </c>
      <c r="D1530" s="58">
        <f t="shared" si="536"/>
        <v>46825</v>
      </c>
      <c r="E1530" s="56">
        <f ca="1">IF(D1530&lt;$B$1,VLOOKUP(D1530,[1]DI!$A$4:$B$15000,2,FALSE),0)</f>
        <v>0</v>
      </c>
      <c r="F1530" s="14">
        <f t="shared" ca="1" si="522"/>
        <v>1</v>
      </c>
      <c r="G1530" s="85">
        <f t="shared" ca="1" si="523"/>
        <v>1.4560015972313201</v>
      </c>
      <c r="H1530" s="85">
        <f t="shared" ca="1" si="524"/>
        <v>1.4560015972313201</v>
      </c>
      <c r="I1530" s="14">
        <f t="shared" ca="1" si="525"/>
        <v>1</v>
      </c>
      <c r="J1530" s="13">
        <f t="shared" si="537"/>
        <v>2.75E-2</v>
      </c>
      <c r="K1530" s="29">
        <f t="shared" si="526"/>
        <v>46806</v>
      </c>
      <c r="L1530" s="2">
        <f t="shared" si="527"/>
        <v>14</v>
      </c>
      <c r="M1530" s="17">
        <f t="shared" si="528"/>
        <v>14</v>
      </c>
      <c r="N1530" s="12">
        <f t="shared" si="529"/>
        <v>1.0015082850000001</v>
      </c>
      <c r="O1530" s="12">
        <f t="shared" ca="1" si="530"/>
        <v>1.0015082850000001</v>
      </c>
      <c r="P1530" s="17">
        <f t="shared" si="531"/>
        <v>0</v>
      </c>
      <c r="Q1530" s="14">
        <f t="shared" ca="1" si="532"/>
        <v>1.5082850000000001</v>
      </c>
      <c r="R1530" s="20">
        <f t="shared" si="535"/>
        <v>0</v>
      </c>
      <c r="S1530" s="14">
        <f t="shared" si="539"/>
        <v>0</v>
      </c>
      <c r="T1530" s="4" t="str">
        <f t="shared" si="533"/>
        <v>J=</v>
      </c>
      <c r="U1530" s="29">
        <f t="shared" si="534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2">
        <f t="shared" si="538"/>
        <v>46829</v>
      </c>
      <c r="B1531" s="83" t="str">
        <f t="shared" ca="1" si="520"/>
        <v>n.d</v>
      </c>
      <c r="C1531" s="14">
        <f t="shared" si="521"/>
        <v>1000</v>
      </c>
      <c r="D1531" s="58">
        <f t="shared" si="536"/>
        <v>46826</v>
      </c>
      <c r="E1531" s="56">
        <f ca="1">IF(D1531&lt;$B$1,VLOOKUP(D1531,[1]DI!$A$4:$B$15000,2,FALSE),0)</f>
        <v>0</v>
      </c>
      <c r="F1531" s="14">
        <f t="shared" ca="1" si="522"/>
        <v>1</v>
      </c>
      <c r="G1531" s="85">
        <f t="shared" ca="1" si="523"/>
        <v>1.4560015972313201</v>
      </c>
      <c r="H1531" s="85">
        <f t="shared" ca="1" si="524"/>
        <v>1.4560015972313201</v>
      </c>
      <c r="I1531" s="14">
        <f t="shared" ca="1" si="525"/>
        <v>1</v>
      </c>
      <c r="J1531" s="13">
        <f t="shared" si="537"/>
        <v>2.75E-2</v>
      </c>
      <c r="K1531" s="29">
        <f t="shared" si="526"/>
        <v>46806</v>
      </c>
      <c r="L1531" s="2">
        <f t="shared" si="527"/>
        <v>15</v>
      </c>
      <c r="M1531" s="17">
        <f t="shared" si="528"/>
        <v>15</v>
      </c>
      <c r="N1531" s="12">
        <f t="shared" si="529"/>
        <v>1.001616106</v>
      </c>
      <c r="O1531" s="12">
        <f t="shared" ca="1" si="530"/>
        <v>1.001616106</v>
      </c>
      <c r="P1531" s="17">
        <f t="shared" si="531"/>
        <v>0</v>
      </c>
      <c r="Q1531" s="14">
        <f t="shared" ca="1" si="532"/>
        <v>1.6161059900000001</v>
      </c>
      <c r="R1531" s="20">
        <f t="shared" si="535"/>
        <v>0</v>
      </c>
      <c r="S1531" s="14">
        <f t="shared" si="539"/>
        <v>0</v>
      </c>
      <c r="T1531" s="4" t="str">
        <f t="shared" si="533"/>
        <v>J=</v>
      </c>
      <c r="U1531" s="29">
        <f t="shared" si="534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2">
        <f t="shared" si="538"/>
        <v>46832</v>
      </c>
      <c r="B1532" s="83" t="str">
        <f t="shared" ca="1" si="520"/>
        <v>n.d</v>
      </c>
      <c r="C1532" s="14">
        <f t="shared" si="521"/>
        <v>1000</v>
      </c>
      <c r="D1532" s="58">
        <f t="shared" si="536"/>
        <v>46827</v>
      </c>
      <c r="E1532" s="56">
        <f ca="1">IF(D1532&lt;$B$1,VLOOKUP(D1532,[1]DI!$A$4:$B$15000,2,FALSE),0)</f>
        <v>0</v>
      </c>
      <c r="F1532" s="14">
        <f t="shared" ca="1" si="522"/>
        <v>1</v>
      </c>
      <c r="G1532" s="85">
        <f t="shared" ca="1" si="523"/>
        <v>1.4560015972313201</v>
      </c>
      <c r="H1532" s="85">
        <f t="shared" ca="1" si="524"/>
        <v>1.4560015972313201</v>
      </c>
      <c r="I1532" s="14">
        <f t="shared" ca="1" si="525"/>
        <v>1</v>
      </c>
      <c r="J1532" s="13">
        <f t="shared" si="537"/>
        <v>2.75E-2</v>
      </c>
      <c r="K1532" s="29">
        <f t="shared" si="526"/>
        <v>46806</v>
      </c>
      <c r="L1532" s="2">
        <f t="shared" si="527"/>
        <v>16</v>
      </c>
      <c r="M1532" s="17">
        <f t="shared" si="528"/>
        <v>16</v>
      </c>
      <c r="N1532" s="12">
        <f t="shared" si="529"/>
        <v>1.0017239389999999</v>
      </c>
      <c r="O1532" s="12">
        <f t="shared" ca="1" si="530"/>
        <v>1.0017239389999999</v>
      </c>
      <c r="P1532" s="17">
        <f t="shared" si="531"/>
        <v>0</v>
      </c>
      <c r="Q1532" s="14">
        <f t="shared" ca="1" si="532"/>
        <v>1.7239389899999999</v>
      </c>
      <c r="R1532" s="20">
        <f t="shared" si="535"/>
        <v>0</v>
      </c>
      <c r="S1532" s="14">
        <f t="shared" si="539"/>
        <v>0</v>
      </c>
      <c r="T1532" s="4" t="str">
        <f t="shared" si="533"/>
        <v>J=</v>
      </c>
      <c r="U1532" s="29">
        <f t="shared" si="534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2">
        <f t="shared" si="538"/>
        <v>46833</v>
      </c>
      <c r="B1533" s="83" t="str">
        <f t="shared" ca="1" si="520"/>
        <v>n.d</v>
      </c>
      <c r="C1533" s="14">
        <f t="shared" si="521"/>
        <v>1000</v>
      </c>
      <c r="D1533" s="58">
        <f t="shared" si="536"/>
        <v>46828</v>
      </c>
      <c r="E1533" s="56">
        <f ca="1">IF(D1533&lt;$B$1,VLOOKUP(D1533,[1]DI!$A$4:$B$15000,2,FALSE),0)</f>
        <v>0</v>
      </c>
      <c r="F1533" s="14">
        <f t="shared" ca="1" si="522"/>
        <v>1</v>
      </c>
      <c r="G1533" s="85">
        <f t="shared" ca="1" si="523"/>
        <v>1.4560015972313201</v>
      </c>
      <c r="H1533" s="85">
        <f t="shared" ca="1" si="524"/>
        <v>1.4560015972313201</v>
      </c>
      <c r="I1533" s="14">
        <f t="shared" ca="1" si="525"/>
        <v>1</v>
      </c>
      <c r="J1533" s="13">
        <f t="shared" si="537"/>
        <v>2.75E-2</v>
      </c>
      <c r="K1533" s="29">
        <f t="shared" si="526"/>
        <v>46806</v>
      </c>
      <c r="L1533" s="2">
        <f t="shared" si="527"/>
        <v>17</v>
      </c>
      <c r="M1533" s="17">
        <f t="shared" si="528"/>
        <v>17</v>
      </c>
      <c r="N1533" s="12">
        <f t="shared" si="529"/>
        <v>1.0018317839999999</v>
      </c>
      <c r="O1533" s="12">
        <f t="shared" ca="1" si="530"/>
        <v>1.0018317839999999</v>
      </c>
      <c r="P1533" s="17">
        <f t="shared" si="531"/>
        <v>0</v>
      </c>
      <c r="Q1533" s="14">
        <f t="shared" ca="1" si="532"/>
        <v>1.8317839899999999</v>
      </c>
      <c r="R1533" s="20">
        <f t="shared" si="535"/>
        <v>0</v>
      </c>
      <c r="S1533" s="14">
        <f t="shared" si="539"/>
        <v>0</v>
      </c>
      <c r="T1533" s="4" t="str">
        <f t="shared" si="533"/>
        <v>J=</v>
      </c>
      <c r="U1533" s="29">
        <f t="shared" si="534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2">
        <f t="shared" si="538"/>
        <v>46834</v>
      </c>
      <c r="B1534" s="83" t="str">
        <f t="shared" ref="B1534:B1597" ca="1" si="540">IF(A1534&lt;=TODAY(),C1534+Q1534,IF(AND(A1534&gt;TODAY(),A1534&lt;=$B$1),IF(VLOOKUP(TODAY(),$A$10:$E$5000,4,FALSE)=0,"n.d",C1534+Q1534),"n.d"))</f>
        <v>n.d</v>
      </c>
      <c r="C1534" s="14">
        <f t="shared" ref="C1534:C1597" si="541">(C1533-S1533)</f>
        <v>1000</v>
      </c>
      <c r="D1534" s="58">
        <f t="shared" si="536"/>
        <v>46829</v>
      </c>
      <c r="E1534" s="56">
        <f ca="1">IF(D1534&lt;$B$1,VLOOKUP(D1534,[1]DI!$A$4:$B$15000,2,FALSE),0)</f>
        <v>0</v>
      </c>
      <c r="F1534" s="14">
        <f t="shared" ref="F1534:F1597" ca="1" si="542">ROUND(1+ROUND(((1+E1534)^(1/252))-1,8),16)</f>
        <v>1</v>
      </c>
      <c r="G1534" s="85">
        <f t="shared" ref="G1534:G1597" ca="1" si="543">ROUND(F1533*G1533,16)</f>
        <v>1.4560015972313201</v>
      </c>
      <c r="H1534" s="85">
        <f t="shared" ref="H1534:H1597" ca="1" si="544">IF(P1533&gt;0,G1533,H1533)</f>
        <v>1.4560015972313201</v>
      </c>
      <c r="I1534" s="14">
        <f t="shared" ref="I1534:I1597" ca="1" si="545">ROUND(G1534/H1534,8)</f>
        <v>1</v>
      </c>
      <c r="J1534" s="13">
        <f t="shared" si="537"/>
        <v>2.75E-2</v>
      </c>
      <c r="K1534" s="29">
        <f t="shared" ref="K1534:K1597" si="546">IF(P1533&gt;0,VLOOKUP(P1533,X$12:AH$150,2),K1533)</f>
        <v>46806</v>
      </c>
      <c r="L1534" s="2">
        <f t="shared" ref="L1534:L1597" si="547">IF(A1534&gt;K1534,IF(NETWORKDAYS(K1534,A1534,$X$160:$X$544)-1=0,1,NETWORKDAYS(K1534,A1534,$X$160:$X$544)-1),0)</f>
        <v>18</v>
      </c>
      <c r="M1534" s="17">
        <f t="shared" ref="M1534:M1597" si="548">IF(AND(L1534=1,L1533=1),1,IF(L1534&gt;0,IF(L1534=L1533,L1534+1,L1534),0))</f>
        <v>18</v>
      </c>
      <c r="N1534" s="12">
        <f t="shared" ref="N1534:N1597" si="549">ROUND((J1534+1)^(M1534/252),9)</f>
        <v>1.0019396410000001</v>
      </c>
      <c r="O1534" s="12">
        <f t="shared" ref="O1534:O1597" ca="1" si="550">ROUND(I1534*N1534,9)</f>
        <v>1.0019396410000001</v>
      </c>
      <c r="P1534" s="17">
        <f t="shared" ref="P1534:P1597" si="551">IF(VLOOKUP(A1534,Y$12:AF$150,8)=VLOOKUP(A1533,Y$12:AF$150,8),0,VLOOKUP(A1534,Y$12:AF$150,8))</f>
        <v>0</v>
      </c>
      <c r="Q1534" s="14">
        <f t="shared" ref="Q1534:Q1597" ca="1" si="552">TRUNC(((O1534-1)*C1534),8)</f>
        <v>1.9396409999999999</v>
      </c>
      <c r="R1534" s="20">
        <f t="shared" si="535"/>
        <v>0</v>
      </c>
      <c r="S1534" s="14">
        <f t="shared" si="539"/>
        <v>0</v>
      </c>
      <c r="T1534" s="4" t="str">
        <f t="shared" ref="T1534:T1597" si="553">IF(P1533&gt;0,VLOOKUP(P1533,X$12:AH$150,10),T1533)</f>
        <v>J=</v>
      </c>
      <c r="U1534" s="29">
        <f t="shared" ref="U1534:U1597" si="554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2">
        <f t="shared" si="538"/>
        <v>46835</v>
      </c>
      <c r="B1535" s="83" t="str">
        <f t="shared" ca="1" si="540"/>
        <v>n.d</v>
      </c>
      <c r="C1535" s="14">
        <f t="shared" si="541"/>
        <v>1000</v>
      </c>
      <c r="D1535" s="58">
        <f t="shared" si="536"/>
        <v>46832</v>
      </c>
      <c r="E1535" s="56">
        <f ca="1">IF(D1535&lt;$B$1,VLOOKUP(D1535,[1]DI!$A$4:$B$15000,2,FALSE),0)</f>
        <v>0</v>
      </c>
      <c r="F1535" s="14">
        <f t="shared" ca="1" si="542"/>
        <v>1</v>
      </c>
      <c r="G1535" s="85">
        <f t="shared" ca="1" si="543"/>
        <v>1.4560015972313201</v>
      </c>
      <c r="H1535" s="85">
        <f t="shared" ca="1" si="544"/>
        <v>1.4560015972313201</v>
      </c>
      <c r="I1535" s="14">
        <f t="shared" ca="1" si="545"/>
        <v>1</v>
      </c>
      <c r="J1535" s="13">
        <f t="shared" si="537"/>
        <v>2.75E-2</v>
      </c>
      <c r="K1535" s="29">
        <f t="shared" si="546"/>
        <v>46806</v>
      </c>
      <c r="L1535" s="2">
        <f t="shared" si="547"/>
        <v>19</v>
      </c>
      <c r="M1535" s="17">
        <f t="shared" si="548"/>
        <v>19</v>
      </c>
      <c r="N1535" s="12">
        <f t="shared" si="549"/>
        <v>1.0020475090000001</v>
      </c>
      <c r="O1535" s="12">
        <f t="shared" ca="1" si="550"/>
        <v>1.0020475090000001</v>
      </c>
      <c r="P1535" s="17">
        <f t="shared" si="551"/>
        <v>73</v>
      </c>
      <c r="Q1535" s="14">
        <f t="shared" ca="1" si="552"/>
        <v>2.0475089999999998</v>
      </c>
      <c r="R1535" s="20">
        <f t="shared" si="535"/>
        <v>0</v>
      </c>
      <c r="S1535" s="14">
        <f t="shared" si="539"/>
        <v>0</v>
      </c>
      <c r="T1535" s="4" t="str">
        <f t="shared" si="553"/>
        <v>J=</v>
      </c>
      <c r="U1535" s="29">
        <f t="shared" si="554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2">
        <f t="shared" si="538"/>
        <v>46836</v>
      </c>
      <c r="B1536" s="83" t="str">
        <f t="shared" ca="1" si="540"/>
        <v>n.d</v>
      </c>
      <c r="C1536" s="14">
        <f t="shared" si="541"/>
        <v>1000</v>
      </c>
      <c r="D1536" s="58">
        <f t="shared" si="536"/>
        <v>46833</v>
      </c>
      <c r="E1536" s="56">
        <f ca="1">IF(D1536&lt;$B$1,VLOOKUP(D1536,[1]DI!$A$4:$B$15000,2,FALSE),0)</f>
        <v>0</v>
      </c>
      <c r="F1536" s="14">
        <f t="shared" ca="1" si="542"/>
        <v>1</v>
      </c>
      <c r="G1536" s="85">
        <f t="shared" ca="1" si="543"/>
        <v>1.4560015972313201</v>
      </c>
      <c r="H1536" s="85">
        <f t="shared" ca="1" si="544"/>
        <v>1.4560015972313201</v>
      </c>
      <c r="I1536" s="14">
        <f t="shared" ca="1" si="545"/>
        <v>1</v>
      </c>
      <c r="J1536" s="13">
        <f t="shared" si="537"/>
        <v>2.75E-2</v>
      </c>
      <c r="K1536" s="29">
        <f t="shared" si="546"/>
        <v>46835</v>
      </c>
      <c r="L1536" s="2">
        <f t="shared" si="547"/>
        <v>1</v>
      </c>
      <c r="M1536" s="17">
        <f t="shared" si="548"/>
        <v>1</v>
      </c>
      <c r="N1536" s="12">
        <f t="shared" si="549"/>
        <v>1.000107659</v>
      </c>
      <c r="O1536" s="12">
        <f t="shared" ca="1" si="550"/>
        <v>1.000107659</v>
      </c>
      <c r="P1536" s="17">
        <f t="shared" si="551"/>
        <v>0</v>
      </c>
      <c r="Q1536" s="14">
        <f t="shared" ca="1" si="552"/>
        <v>0.10765899</v>
      </c>
      <c r="R1536" s="20">
        <f t="shared" si="535"/>
        <v>0</v>
      </c>
      <c r="S1536" s="14">
        <f t="shared" si="539"/>
        <v>0</v>
      </c>
      <c r="T1536" s="4" t="str">
        <f t="shared" si="553"/>
        <v>J=</v>
      </c>
      <c r="U1536" s="29">
        <f t="shared" si="554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2">
        <f t="shared" si="538"/>
        <v>46839</v>
      </c>
      <c r="B1537" s="83" t="str">
        <f t="shared" ca="1" si="540"/>
        <v>n.d</v>
      </c>
      <c r="C1537" s="14">
        <f t="shared" si="541"/>
        <v>1000</v>
      </c>
      <c r="D1537" s="58">
        <f t="shared" si="536"/>
        <v>46834</v>
      </c>
      <c r="E1537" s="56">
        <f ca="1">IF(D1537&lt;$B$1,VLOOKUP(D1537,[1]DI!$A$4:$B$15000,2,FALSE),0)</f>
        <v>0</v>
      </c>
      <c r="F1537" s="14">
        <f t="shared" ca="1" si="542"/>
        <v>1</v>
      </c>
      <c r="G1537" s="85">
        <f t="shared" ca="1" si="543"/>
        <v>1.4560015972313201</v>
      </c>
      <c r="H1537" s="85">
        <f t="shared" ca="1" si="544"/>
        <v>1.4560015972313201</v>
      </c>
      <c r="I1537" s="14">
        <f t="shared" ca="1" si="545"/>
        <v>1</v>
      </c>
      <c r="J1537" s="13">
        <f t="shared" si="537"/>
        <v>2.75E-2</v>
      </c>
      <c r="K1537" s="29">
        <f t="shared" si="546"/>
        <v>46835</v>
      </c>
      <c r="L1537" s="2">
        <f t="shared" si="547"/>
        <v>2</v>
      </c>
      <c r="M1537" s="17">
        <f t="shared" si="548"/>
        <v>2</v>
      </c>
      <c r="N1537" s="12">
        <f t="shared" si="549"/>
        <v>1.0002153300000001</v>
      </c>
      <c r="O1537" s="12">
        <f t="shared" ca="1" si="550"/>
        <v>1.0002153300000001</v>
      </c>
      <c r="P1537" s="17">
        <f t="shared" si="551"/>
        <v>0</v>
      </c>
      <c r="Q1537" s="14">
        <f t="shared" ca="1" si="552"/>
        <v>0.21532999999999999</v>
      </c>
      <c r="R1537" s="20">
        <f t="shared" si="535"/>
        <v>0</v>
      </c>
      <c r="S1537" s="14">
        <f t="shared" si="539"/>
        <v>0</v>
      </c>
      <c r="T1537" s="4" t="str">
        <f t="shared" si="553"/>
        <v>J=</v>
      </c>
      <c r="U1537" s="29">
        <f t="shared" si="554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2">
        <f t="shared" si="538"/>
        <v>46840</v>
      </c>
      <c r="B1538" s="83" t="str">
        <f t="shared" ca="1" si="540"/>
        <v>n.d</v>
      </c>
      <c r="C1538" s="14">
        <f t="shared" si="541"/>
        <v>1000</v>
      </c>
      <c r="D1538" s="58">
        <f t="shared" si="536"/>
        <v>46835</v>
      </c>
      <c r="E1538" s="56">
        <f ca="1">IF(D1538&lt;$B$1,VLOOKUP(D1538,[1]DI!$A$4:$B$15000,2,FALSE),0)</f>
        <v>0</v>
      </c>
      <c r="F1538" s="14">
        <f t="shared" ca="1" si="542"/>
        <v>1</v>
      </c>
      <c r="G1538" s="85">
        <f t="shared" ca="1" si="543"/>
        <v>1.4560015972313201</v>
      </c>
      <c r="H1538" s="85">
        <f t="shared" ca="1" si="544"/>
        <v>1.4560015972313201</v>
      </c>
      <c r="I1538" s="14">
        <f t="shared" ca="1" si="545"/>
        <v>1</v>
      </c>
      <c r="J1538" s="13">
        <f t="shared" si="537"/>
        <v>2.75E-2</v>
      </c>
      <c r="K1538" s="29">
        <f t="shared" si="546"/>
        <v>46835</v>
      </c>
      <c r="L1538" s="2">
        <f t="shared" si="547"/>
        <v>3</v>
      </c>
      <c r="M1538" s="17">
        <f t="shared" si="548"/>
        <v>3</v>
      </c>
      <c r="N1538" s="12">
        <f t="shared" si="549"/>
        <v>1.000323012</v>
      </c>
      <c r="O1538" s="12">
        <f t="shared" ca="1" si="550"/>
        <v>1.000323012</v>
      </c>
      <c r="P1538" s="17">
        <f t="shared" si="551"/>
        <v>0</v>
      </c>
      <c r="Q1538" s="14">
        <f t="shared" ca="1" si="552"/>
        <v>0.32301199000000003</v>
      </c>
      <c r="R1538" s="20">
        <f t="shared" si="535"/>
        <v>0</v>
      </c>
      <c r="S1538" s="14">
        <f t="shared" si="539"/>
        <v>0</v>
      </c>
      <c r="T1538" s="4" t="str">
        <f t="shared" si="553"/>
        <v>J=</v>
      </c>
      <c r="U1538" s="29">
        <f t="shared" si="554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2">
        <f t="shared" si="538"/>
        <v>46841</v>
      </c>
      <c r="B1539" s="83" t="str">
        <f t="shared" ca="1" si="540"/>
        <v>n.d</v>
      </c>
      <c r="C1539" s="14">
        <f t="shared" si="541"/>
        <v>1000</v>
      </c>
      <c r="D1539" s="58">
        <f t="shared" si="536"/>
        <v>46836</v>
      </c>
      <c r="E1539" s="56">
        <f ca="1">IF(D1539&lt;$B$1,VLOOKUP(D1539,[1]DI!$A$4:$B$15000,2,FALSE),0)</f>
        <v>0</v>
      </c>
      <c r="F1539" s="14">
        <f t="shared" ca="1" si="542"/>
        <v>1</v>
      </c>
      <c r="G1539" s="85">
        <f t="shared" ca="1" si="543"/>
        <v>1.4560015972313201</v>
      </c>
      <c r="H1539" s="85">
        <f t="shared" ca="1" si="544"/>
        <v>1.4560015972313201</v>
      </c>
      <c r="I1539" s="14">
        <f t="shared" ca="1" si="545"/>
        <v>1</v>
      </c>
      <c r="J1539" s="13">
        <f t="shared" si="537"/>
        <v>2.75E-2</v>
      </c>
      <c r="K1539" s="29">
        <f t="shared" si="546"/>
        <v>46835</v>
      </c>
      <c r="L1539" s="2">
        <f t="shared" si="547"/>
        <v>4</v>
      </c>
      <c r="M1539" s="17">
        <f t="shared" si="548"/>
        <v>4</v>
      </c>
      <c r="N1539" s="12">
        <f t="shared" si="549"/>
        <v>1.0004307059999999</v>
      </c>
      <c r="O1539" s="12">
        <f t="shared" ca="1" si="550"/>
        <v>1.0004307059999999</v>
      </c>
      <c r="P1539" s="17">
        <f t="shared" si="551"/>
        <v>0</v>
      </c>
      <c r="Q1539" s="14">
        <f t="shared" ca="1" si="552"/>
        <v>0.43070598999999998</v>
      </c>
      <c r="R1539" s="20">
        <f t="shared" si="535"/>
        <v>0</v>
      </c>
      <c r="S1539" s="14">
        <f t="shared" si="539"/>
        <v>0</v>
      </c>
      <c r="T1539" s="4" t="str">
        <f t="shared" si="553"/>
        <v>J=</v>
      </c>
      <c r="U1539" s="29">
        <f t="shared" si="554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2">
        <f t="shared" si="538"/>
        <v>46842</v>
      </c>
      <c r="B1540" s="83" t="str">
        <f t="shared" ca="1" si="540"/>
        <v>n.d</v>
      </c>
      <c r="C1540" s="14">
        <f t="shared" si="541"/>
        <v>1000</v>
      </c>
      <c r="D1540" s="58">
        <f t="shared" si="536"/>
        <v>46839</v>
      </c>
      <c r="E1540" s="56">
        <f ca="1">IF(D1540&lt;$B$1,VLOOKUP(D1540,[1]DI!$A$4:$B$15000,2,FALSE),0)</f>
        <v>0</v>
      </c>
      <c r="F1540" s="14">
        <f t="shared" ca="1" si="542"/>
        <v>1</v>
      </c>
      <c r="G1540" s="85">
        <f t="shared" ca="1" si="543"/>
        <v>1.4560015972313201</v>
      </c>
      <c r="H1540" s="85">
        <f t="shared" ca="1" si="544"/>
        <v>1.4560015972313201</v>
      </c>
      <c r="I1540" s="14">
        <f t="shared" ca="1" si="545"/>
        <v>1</v>
      </c>
      <c r="J1540" s="13">
        <f t="shared" si="537"/>
        <v>2.75E-2</v>
      </c>
      <c r="K1540" s="29">
        <f t="shared" si="546"/>
        <v>46835</v>
      </c>
      <c r="L1540" s="2">
        <f t="shared" si="547"/>
        <v>5</v>
      </c>
      <c r="M1540" s="17">
        <f t="shared" si="548"/>
        <v>5</v>
      </c>
      <c r="N1540" s="12">
        <f t="shared" si="549"/>
        <v>1.000538412</v>
      </c>
      <c r="O1540" s="12">
        <f t="shared" ca="1" si="550"/>
        <v>1.000538412</v>
      </c>
      <c r="P1540" s="17">
        <f t="shared" si="551"/>
        <v>0</v>
      </c>
      <c r="Q1540" s="14">
        <f t="shared" ca="1" si="552"/>
        <v>0.538412</v>
      </c>
      <c r="R1540" s="20">
        <f t="shared" si="535"/>
        <v>0</v>
      </c>
      <c r="S1540" s="14">
        <f t="shared" si="539"/>
        <v>0</v>
      </c>
      <c r="T1540" s="4" t="str">
        <f t="shared" si="553"/>
        <v>J=</v>
      </c>
      <c r="U1540" s="29">
        <f t="shared" si="554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2">
        <f t="shared" si="538"/>
        <v>46843</v>
      </c>
      <c r="B1541" s="83" t="str">
        <f t="shared" ca="1" si="540"/>
        <v>n.d</v>
      </c>
      <c r="C1541" s="14">
        <f t="shared" si="541"/>
        <v>1000</v>
      </c>
      <c r="D1541" s="58">
        <f t="shared" si="536"/>
        <v>46840</v>
      </c>
      <c r="E1541" s="56">
        <f ca="1">IF(D1541&lt;$B$1,VLOOKUP(D1541,[1]DI!$A$4:$B$15000,2,FALSE),0)</f>
        <v>0</v>
      </c>
      <c r="F1541" s="14">
        <f t="shared" ca="1" si="542"/>
        <v>1</v>
      </c>
      <c r="G1541" s="85">
        <f t="shared" ca="1" si="543"/>
        <v>1.4560015972313201</v>
      </c>
      <c r="H1541" s="85">
        <f t="shared" ca="1" si="544"/>
        <v>1.4560015972313201</v>
      </c>
      <c r="I1541" s="14">
        <f t="shared" ca="1" si="545"/>
        <v>1</v>
      </c>
      <c r="J1541" s="13">
        <f t="shared" si="537"/>
        <v>2.75E-2</v>
      </c>
      <c r="K1541" s="29">
        <f t="shared" si="546"/>
        <v>46835</v>
      </c>
      <c r="L1541" s="2">
        <f t="shared" si="547"/>
        <v>6</v>
      </c>
      <c r="M1541" s="17">
        <f t="shared" si="548"/>
        <v>6</v>
      </c>
      <c r="N1541" s="12">
        <f t="shared" si="549"/>
        <v>1.0006461289999999</v>
      </c>
      <c r="O1541" s="12">
        <f t="shared" ca="1" si="550"/>
        <v>1.0006461289999999</v>
      </c>
      <c r="P1541" s="17">
        <f t="shared" si="551"/>
        <v>0</v>
      </c>
      <c r="Q1541" s="14">
        <f t="shared" ca="1" si="552"/>
        <v>0.64612899000000001</v>
      </c>
      <c r="R1541" s="20">
        <f t="shared" si="535"/>
        <v>0</v>
      </c>
      <c r="S1541" s="14">
        <f t="shared" si="539"/>
        <v>0</v>
      </c>
      <c r="T1541" s="4" t="str">
        <f t="shared" si="553"/>
        <v>J=</v>
      </c>
      <c r="U1541" s="29">
        <f t="shared" si="554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2">
        <f t="shared" si="538"/>
        <v>46846</v>
      </c>
      <c r="B1542" s="83" t="str">
        <f t="shared" ca="1" si="540"/>
        <v>n.d</v>
      </c>
      <c r="C1542" s="14">
        <f t="shared" si="541"/>
        <v>1000</v>
      </c>
      <c r="D1542" s="58">
        <f t="shared" si="536"/>
        <v>46841</v>
      </c>
      <c r="E1542" s="56">
        <f ca="1">IF(D1542&lt;$B$1,VLOOKUP(D1542,[1]DI!$A$4:$B$15000,2,FALSE),0)</f>
        <v>0</v>
      </c>
      <c r="F1542" s="14">
        <f t="shared" ca="1" si="542"/>
        <v>1</v>
      </c>
      <c r="G1542" s="85">
        <f t="shared" ca="1" si="543"/>
        <v>1.4560015972313201</v>
      </c>
      <c r="H1542" s="85">
        <f t="shared" ca="1" si="544"/>
        <v>1.4560015972313201</v>
      </c>
      <c r="I1542" s="14">
        <f t="shared" ca="1" si="545"/>
        <v>1</v>
      </c>
      <c r="J1542" s="13">
        <f t="shared" si="537"/>
        <v>2.75E-2</v>
      </c>
      <c r="K1542" s="29">
        <f t="shared" si="546"/>
        <v>46835</v>
      </c>
      <c r="L1542" s="2">
        <f t="shared" si="547"/>
        <v>7</v>
      </c>
      <c r="M1542" s="17">
        <f t="shared" si="548"/>
        <v>7</v>
      </c>
      <c r="N1542" s="12">
        <f t="shared" si="549"/>
        <v>1.0007538579999999</v>
      </c>
      <c r="O1542" s="12">
        <f t="shared" ca="1" si="550"/>
        <v>1.0007538579999999</v>
      </c>
      <c r="P1542" s="17">
        <f t="shared" si="551"/>
        <v>0</v>
      </c>
      <c r="Q1542" s="14">
        <f t="shared" ca="1" si="552"/>
        <v>0.75385798999999998</v>
      </c>
      <c r="R1542" s="20">
        <f t="shared" si="535"/>
        <v>0</v>
      </c>
      <c r="S1542" s="14">
        <f t="shared" si="539"/>
        <v>0</v>
      </c>
      <c r="T1542" s="4" t="str">
        <f t="shared" si="553"/>
        <v>J=</v>
      </c>
      <c r="U1542" s="29">
        <f t="shared" si="554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2">
        <f t="shared" si="538"/>
        <v>46847</v>
      </c>
      <c r="B1543" s="83" t="str">
        <f t="shared" ca="1" si="540"/>
        <v>n.d</v>
      </c>
      <c r="C1543" s="14">
        <f t="shared" si="541"/>
        <v>1000</v>
      </c>
      <c r="D1543" s="58">
        <f t="shared" si="536"/>
        <v>46842</v>
      </c>
      <c r="E1543" s="56">
        <f ca="1">IF(D1543&lt;$B$1,VLOOKUP(D1543,[1]DI!$A$4:$B$15000,2,FALSE),0)</f>
        <v>0</v>
      </c>
      <c r="F1543" s="14">
        <f t="shared" ca="1" si="542"/>
        <v>1</v>
      </c>
      <c r="G1543" s="85">
        <f t="shared" ca="1" si="543"/>
        <v>1.4560015972313201</v>
      </c>
      <c r="H1543" s="85">
        <f t="shared" ca="1" si="544"/>
        <v>1.4560015972313201</v>
      </c>
      <c r="I1543" s="14">
        <f t="shared" ca="1" si="545"/>
        <v>1</v>
      </c>
      <c r="J1543" s="13">
        <f t="shared" si="537"/>
        <v>2.75E-2</v>
      </c>
      <c r="K1543" s="29">
        <f t="shared" si="546"/>
        <v>46835</v>
      </c>
      <c r="L1543" s="2">
        <f t="shared" si="547"/>
        <v>8</v>
      </c>
      <c r="M1543" s="17">
        <f t="shared" si="548"/>
        <v>8</v>
      </c>
      <c r="N1543" s="12">
        <f t="shared" si="549"/>
        <v>1.000861598</v>
      </c>
      <c r="O1543" s="12">
        <f t="shared" ca="1" si="550"/>
        <v>1.000861598</v>
      </c>
      <c r="P1543" s="17">
        <f t="shared" si="551"/>
        <v>0</v>
      </c>
      <c r="Q1543" s="14">
        <f t="shared" ca="1" si="552"/>
        <v>0.86159799000000004</v>
      </c>
      <c r="R1543" s="20">
        <f t="shared" si="535"/>
        <v>0</v>
      </c>
      <c r="S1543" s="14">
        <f t="shared" si="539"/>
        <v>0</v>
      </c>
      <c r="T1543" s="4" t="str">
        <f t="shared" si="553"/>
        <v>J=</v>
      </c>
      <c r="U1543" s="29">
        <f t="shared" si="554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2">
        <f t="shared" si="538"/>
        <v>46848</v>
      </c>
      <c r="B1544" s="83" t="str">
        <f t="shared" ca="1" si="540"/>
        <v>n.d</v>
      </c>
      <c r="C1544" s="14">
        <f t="shared" si="541"/>
        <v>1000</v>
      </c>
      <c r="D1544" s="58">
        <f t="shared" si="536"/>
        <v>46843</v>
      </c>
      <c r="E1544" s="56">
        <f ca="1">IF(D1544&lt;$B$1,VLOOKUP(D1544,[1]DI!$A$4:$B$15000,2,FALSE),0)</f>
        <v>0</v>
      </c>
      <c r="F1544" s="14">
        <f t="shared" ca="1" si="542"/>
        <v>1</v>
      </c>
      <c r="G1544" s="85">
        <f t="shared" ca="1" si="543"/>
        <v>1.4560015972313201</v>
      </c>
      <c r="H1544" s="85">
        <f t="shared" ca="1" si="544"/>
        <v>1.4560015972313201</v>
      </c>
      <c r="I1544" s="14">
        <f t="shared" ca="1" si="545"/>
        <v>1</v>
      </c>
      <c r="J1544" s="13">
        <f t="shared" si="537"/>
        <v>2.75E-2</v>
      </c>
      <c r="K1544" s="29">
        <f t="shared" si="546"/>
        <v>46835</v>
      </c>
      <c r="L1544" s="2">
        <f t="shared" si="547"/>
        <v>9</v>
      </c>
      <c r="M1544" s="17">
        <f t="shared" si="548"/>
        <v>9</v>
      </c>
      <c r="N1544" s="12">
        <f t="shared" si="549"/>
        <v>1.0009693500000001</v>
      </c>
      <c r="O1544" s="12">
        <f t="shared" ca="1" si="550"/>
        <v>1.0009693500000001</v>
      </c>
      <c r="P1544" s="17">
        <f t="shared" si="551"/>
        <v>0</v>
      </c>
      <c r="Q1544" s="14">
        <f t="shared" ca="1" si="552"/>
        <v>0.96935000000000004</v>
      </c>
      <c r="R1544" s="20">
        <f t="shared" si="535"/>
        <v>0</v>
      </c>
      <c r="S1544" s="14">
        <f t="shared" si="539"/>
        <v>0</v>
      </c>
      <c r="T1544" s="4" t="str">
        <f t="shared" si="553"/>
        <v>J=</v>
      </c>
      <c r="U1544" s="29">
        <f t="shared" si="554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2">
        <f t="shared" si="538"/>
        <v>46849</v>
      </c>
      <c r="B1545" s="83" t="str">
        <f t="shared" ca="1" si="540"/>
        <v>n.d</v>
      </c>
      <c r="C1545" s="14">
        <f t="shared" si="541"/>
        <v>1000</v>
      </c>
      <c r="D1545" s="58">
        <f t="shared" si="536"/>
        <v>46846</v>
      </c>
      <c r="E1545" s="56">
        <f ca="1">IF(D1545&lt;$B$1,VLOOKUP(D1545,[1]DI!$A$4:$B$15000,2,FALSE),0)</f>
        <v>0</v>
      </c>
      <c r="F1545" s="14">
        <f t="shared" ca="1" si="542"/>
        <v>1</v>
      </c>
      <c r="G1545" s="85">
        <f t="shared" ca="1" si="543"/>
        <v>1.4560015972313201</v>
      </c>
      <c r="H1545" s="85">
        <f t="shared" ca="1" si="544"/>
        <v>1.4560015972313201</v>
      </c>
      <c r="I1545" s="14">
        <f t="shared" ca="1" si="545"/>
        <v>1</v>
      </c>
      <c r="J1545" s="13">
        <f t="shared" si="537"/>
        <v>2.75E-2</v>
      </c>
      <c r="K1545" s="29">
        <f t="shared" si="546"/>
        <v>46835</v>
      </c>
      <c r="L1545" s="2">
        <f t="shared" si="547"/>
        <v>10</v>
      </c>
      <c r="M1545" s="17">
        <f t="shared" si="548"/>
        <v>10</v>
      </c>
      <c r="N1545" s="12">
        <f t="shared" si="549"/>
        <v>1.0010771140000001</v>
      </c>
      <c r="O1545" s="12">
        <f t="shared" ca="1" si="550"/>
        <v>1.0010771140000001</v>
      </c>
      <c r="P1545" s="17">
        <f t="shared" si="551"/>
        <v>0</v>
      </c>
      <c r="Q1545" s="14">
        <f t="shared" ca="1" si="552"/>
        <v>1.0771139999999999</v>
      </c>
      <c r="R1545" s="20">
        <f t="shared" si="535"/>
        <v>0</v>
      </c>
      <c r="S1545" s="14">
        <f t="shared" si="539"/>
        <v>0</v>
      </c>
      <c r="T1545" s="4" t="str">
        <f t="shared" si="553"/>
        <v>J=</v>
      </c>
      <c r="U1545" s="29">
        <f t="shared" si="554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2">
        <f t="shared" si="538"/>
        <v>46850</v>
      </c>
      <c r="B1546" s="83" t="str">
        <f t="shared" ca="1" si="540"/>
        <v>n.d</v>
      </c>
      <c r="C1546" s="14">
        <f t="shared" si="541"/>
        <v>1000</v>
      </c>
      <c r="D1546" s="58">
        <f t="shared" si="536"/>
        <v>46847</v>
      </c>
      <c r="E1546" s="56">
        <f ca="1">IF(D1546&lt;$B$1,VLOOKUP(D1546,[1]DI!$A$4:$B$15000,2,FALSE),0)</f>
        <v>0</v>
      </c>
      <c r="F1546" s="14">
        <f t="shared" ca="1" si="542"/>
        <v>1</v>
      </c>
      <c r="G1546" s="85">
        <f t="shared" ca="1" si="543"/>
        <v>1.4560015972313201</v>
      </c>
      <c r="H1546" s="85">
        <f t="shared" ca="1" si="544"/>
        <v>1.4560015972313201</v>
      </c>
      <c r="I1546" s="14">
        <f t="shared" ca="1" si="545"/>
        <v>1</v>
      </c>
      <c r="J1546" s="13">
        <f t="shared" si="537"/>
        <v>2.75E-2</v>
      </c>
      <c r="K1546" s="29">
        <f t="shared" si="546"/>
        <v>46835</v>
      </c>
      <c r="L1546" s="2">
        <f t="shared" si="547"/>
        <v>11</v>
      </c>
      <c r="M1546" s="17">
        <f t="shared" si="548"/>
        <v>11</v>
      </c>
      <c r="N1546" s="12">
        <f t="shared" si="549"/>
        <v>1.0011848889999999</v>
      </c>
      <c r="O1546" s="12">
        <f t="shared" ca="1" si="550"/>
        <v>1.0011848889999999</v>
      </c>
      <c r="P1546" s="17">
        <f t="shared" si="551"/>
        <v>0</v>
      </c>
      <c r="Q1546" s="14">
        <f t="shared" ca="1" si="552"/>
        <v>1.1848889899999999</v>
      </c>
      <c r="R1546" s="20">
        <f t="shared" si="535"/>
        <v>0</v>
      </c>
      <c r="S1546" s="14">
        <f t="shared" si="539"/>
        <v>0</v>
      </c>
      <c r="T1546" s="4" t="str">
        <f t="shared" si="553"/>
        <v>J=</v>
      </c>
      <c r="U1546" s="29">
        <f t="shared" si="554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2">
        <f t="shared" si="538"/>
        <v>46853</v>
      </c>
      <c r="B1547" s="83" t="str">
        <f t="shared" ca="1" si="540"/>
        <v>n.d</v>
      </c>
      <c r="C1547" s="14">
        <f t="shared" si="541"/>
        <v>1000</v>
      </c>
      <c r="D1547" s="58">
        <f t="shared" si="536"/>
        <v>46848</v>
      </c>
      <c r="E1547" s="56">
        <f ca="1">IF(D1547&lt;$B$1,VLOOKUP(D1547,[1]DI!$A$4:$B$15000,2,FALSE),0)</f>
        <v>0</v>
      </c>
      <c r="F1547" s="14">
        <f t="shared" ca="1" si="542"/>
        <v>1</v>
      </c>
      <c r="G1547" s="85">
        <f t="shared" ca="1" si="543"/>
        <v>1.4560015972313201</v>
      </c>
      <c r="H1547" s="85">
        <f t="shared" ca="1" si="544"/>
        <v>1.4560015972313201</v>
      </c>
      <c r="I1547" s="14">
        <f t="shared" ca="1" si="545"/>
        <v>1</v>
      </c>
      <c r="J1547" s="13">
        <f t="shared" si="537"/>
        <v>2.75E-2</v>
      </c>
      <c r="K1547" s="29">
        <f t="shared" si="546"/>
        <v>46835</v>
      </c>
      <c r="L1547" s="2">
        <f t="shared" si="547"/>
        <v>12</v>
      </c>
      <c r="M1547" s="17">
        <f t="shared" si="548"/>
        <v>12</v>
      </c>
      <c r="N1547" s="12">
        <f t="shared" si="549"/>
        <v>1.001292676</v>
      </c>
      <c r="O1547" s="12">
        <f t="shared" ca="1" si="550"/>
        <v>1.001292676</v>
      </c>
      <c r="P1547" s="17">
        <f t="shared" si="551"/>
        <v>0</v>
      </c>
      <c r="Q1547" s="14">
        <f t="shared" ca="1" si="552"/>
        <v>1.2926759999999999</v>
      </c>
      <c r="R1547" s="20">
        <f t="shared" si="535"/>
        <v>0</v>
      </c>
      <c r="S1547" s="14">
        <f t="shared" si="539"/>
        <v>0</v>
      </c>
      <c r="T1547" s="4" t="str">
        <f t="shared" si="553"/>
        <v>J=</v>
      </c>
      <c r="U1547" s="29">
        <f t="shared" si="554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2">
        <f t="shared" si="538"/>
        <v>46854</v>
      </c>
      <c r="B1548" s="83" t="str">
        <f t="shared" ca="1" si="540"/>
        <v>n.d</v>
      </c>
      <c r="C1548" s="14">
        <f t="shared" si="541"/>
        <v>1000</v>
      </c>
      <c r="D1548" s="58">
        <f t="shared" si="536"/>
        <v>46849</v>
      </c>
      <c r="E1548" s="56">
        <f ca="1">IF(D1548&lt;$B$1,VLOOKUP(D1548,[1]DI!$A$4:$B$15000,2,FALSE),0)</f>
        <v>0</v>
      </c>
      <c r="F1548" s="14">
        <f t="shared" ca="1" si="542"/>
        <v>1</v>
      </c>
      <c r="G1548" s="85">
        <f t="shared" ca="1" si="543"/>
        <v>1.4560015972313201</v>
      </c>
      <c r="H1548" s="85">
        <f t="shared" ca="1" si="544"/>
        <v>1.4560015972313201</v>
      </c>
      <c r="I1548" s="14">
        <f t="shared" ca="1" si="545"/>
        <v>1</v>
      </c>
      <c r="J1548" s="13">
        <f t="shared" si="537"/>
        <v>2.75E-2</v>
      </c>
      <c r="K1548" s="29">
        <f t="shared" si="546"/>
        <v>46835</v>
      </c>
      <c r="L1548" s="2">
        <f t="shared" si="547"/>
        <v>13</v>
      </c>
      <c r="M1548" s="17">
        <f t="shared" si="548"/>
        <v>13</v>
      </c>
      <c r="N1548" s="12">
        <f t="shared" si="549"/>
        <v>1.001400474</v>
      </c>
      <c r="O1548" s="12">
        <f t="shared" ca="1" si="550"/>
        <v>1.001400474</v>
      </c>
      <c r="P1548" s="17">
        <f t="shared" si="551"/>
        <v>0</v>
      </c>
      <c r="Q1548" s="14">
        <f t="shared" ca="1" si="552"/>
        <v>1.4004739900000001</v>
      </c>
      <c r="R1548" s="20">
        <f t="shared" ref="R1548:R1600" si="555">IF($P1548&gt;0,VLOOKUP($P1548,$X$12:$AD$150,7),0)</f>
        <v>0</v>
      </c>
      <c r="S1548" s="14">
        <f t="shared" si="539"/>
        <v>0</v>
      </c>
      <c r="T1548" s="4" t="str">
        <f t="shared" si="553"/>
        <v>J=</v>
      </c>
      <c r="U1548" s="29">
        <f t="shared" si="554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2">
        <f t="shared" si="538"/>
        <v>46855</v>
      </c>
      <c r="B1549" s="83" t="str">
        <f t="shared" ca="1" si="540"/>
        <v>n.d</v>
      </c>
      <c r="C1549" s="14">
        <f t="shared" si="541"/>
        <v>1000</v>
      </c>
      <c r="D1549" s="58">
        <f t="shared" ref="D1549:D1600" si="556">WORKDAY($A1549,-3,$X$160:$X$544)</f>
        <v>46850</v>
      </c>
      <c r="E1549" s="56">
        <f ca="1">IF(D1549&lt;$B$1,VLOOKUP(D1549,[1]DI!$A$4:$B$15000,2,FALSE),0)</f>
        <v>0</v>
      </c>
      <c r="F1549" s="14">
        <f t="shared" ca="1" si="542"/>
        <v>1</v>
      </c>
      <c r="G1549" s="85">
        <f t="shared" ca="1" si="543"/>
        <v>1.4560015972313201</v>
      </c>
      <c r="H1549" s="85">
        <f t="shared" ca="1" si="544"/>
        <v>1.4560015972313201</v>
      </c>
      <c r="I1549" s="14">
        <f t="shared" ca="1" si="545"/>
        <v>1</v>
      </c>
      <c r="J1549" s="13">
        <f t="shared" ref="J1549:J1600" si="557">J1548</f>
        <v>2.75E-2</v>
      </c>
      <c r="K1549" s="29">
        <f t="shared" si="546"/>
        <v>46835</v>
      </c>
      <c r="L1549" s="2">
        <f t="shared" si="547"/>
        <v>14</v>
      </c>
      <c r="M1549" s="17">
        <f t="shared" si="548"/>
        <v>14</v>
      </c>
      <c r="N1549" s="12">
        <f t="shared" si="549"/>
        <v>1.0015082850000001</v>
      </c>
      <c r="O1549" s="12">
        <f t="shared" ca="1" si="550"/>
        <v>1.0015082850000001</v>
      </c>
      <c r="P1549" s="17">
        <f t="shared" si="551"/>
        <v>0</v>
      </c>
      <c r="Q1549" s="14">
        <f t="shared" ca="1" si="552"/>
        <v>1.5082850000000001</v>
      </c>
      <c r="R1549" s="20">
        <f t="shared" si="555"/>
        <v>0</v>
      </c>
      <c r="S1549" s="14">
        <f t="shared" si="539"/>
        <v>0</v>
      </c>
      <c r="T1549" s="4" t="str">
        <f t="shared" si="553"/>
        <v>J=</v>
      </c>
      <c r="U1549" s="29">
        <f t="shared" si="554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2">
        <f t="shared" ref="A1550:A1600" si="558">WORKDAY(A1549,1,X$160:X$483)</f>
        <v>46856</v>
      </c>
      <c r="B1550" s="83" t="str">
        <f t="shared" ca="1" si="540"/>
        <v>n.d</v>
      </c>
      <c r="C1550" s="14">
        <f t="shared" si="541"/>
        <v>1000</v>
      </c>
      <c r="D1550" s="58">
        <f t="shared" si="556"/>
        <v>46853</v>
      </c>
      <c r="E1550" s="56">
        <f ca="1">IF(D1550&lt;$B$1,VLOOKUP(D1550,[1]DI!$A$4:$B$15000,2,FALSE),0)</f>
        <v>0</v>
      </c>
      <c r="F1550" s="14">
        <f t="shared" ca="1" si="542"/>
        <v>1</v>
      </c>
      <c r="G1550" s="85">
        <f t="shared" ca="1" si="543"/>
        <v>1.4560015972313201</v>
      </c>
      <c r="H1550" s="85">
        <f t="shared" ca="1" si="544"/>
        <v>1.4560015972313201</v>
      </c>
      <c r="I1550" s="14">
        <f t="shared" ca="1" si="545"/>
        <v>1</v>
      </c>
      <c r="J1550" s="13">
        <f t="shared" si="557"/>
        <v>2.75E-2</v>
      </c>
      <c r="K1550" s="29">
        <f t="shared" si="546"/>
        <v>46835</v>
      </c>
      <c r="L1550" s="2">
        <f t="shared" si="547"/>
        <v>15</v>
      </c>
      <c r="M1550" s="17">
        <f t="shared" si="548"/>
        <v>15</v>
      </c>
      <c r="N1550" s="12">
        <f t="shared" si="549"/>
        <v>1.001616106</v>
      </c>
      <c r="O1550" s="12">
        <f t="shared" ca="1" si="550"/>
        <v>1.001616106</v>
      </c>
      <c r="P1550" s="17">
        <f t="shared" si="551"/>
        <v>0</v>
      </c>
      <c r="Q1550" s="14">
        <f t="shared" ca="1" si="552"/>
        <v>1.6161059900000001</v>
      </c>
      <c r="R1550" s="20">
        <f t="shared" si="555"/>
        <v>0</v>
      </c>
      <c r="S1550" s="14">
        <f t="shared" ref="S1550:S1600" si="559">IF(P1550&gt;0,TRUNC(R1550*C1550,8),0)</f>
        <v>0</v>
      </c>
      <c r="T1550" s="4" t="str">
        <f t="shared" si="553"/>
        <v>J=</v>
      </c>
      <c r="U1550" s="29">
        <f t="shared" si="554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2">
        <f t="shared" si="558"/>
        <v>46860</v>
      </c>
      <c r="B1551" s="83" t="str">
        <f t="shared" ca="1" si="540"/>
        <v>n.d</v>
      </c>
      <c r="C1551" s="14">
        <f t="shared" si="541"/>
        <v>1000</v>
      </c>
      <c r="D1551" s="58">
        <f t="shared" si="556"/>
        <v>46854</v>
      </c>
      <c r="E1551" s="56">
        <f ca="1">IF(D1551&lt;$B$1,VLOOKUP(D1551,[1]DI!$A$4:$B$15000,2,FALSE),0)</f>
        <v>0</v>
      </c>
      <c r="F1551" s="14">
        <f t="shared" ca="1" si="542"/>
        <v>1</v>
      </c>
      <c r="G1551" s="85">
        <f t="shared" ca="1" si="543"/>
        <v>1.4560015972313201</v>
      </c>
      <c r="H1551" s="85">
        <f t="shared" ca="1" si="544"/>
        <v>1.4560015972313201</v>
      </c>
      <c r="I1551" s="14">
        <f t="shared" ca="1" si="545"/>
        <v>1</v>
      </c>
      <c r="J1551" s="13">
        <f t="shared" si="557"/>
        <v>2.75E-2</v>
      </c>
      <c r="K1551" s="29">
        <f t="shared" si="546"/>
        <v>46835</v>
      </c>
      <c r="L1551" s="2">
        <f t="shared" si="547"/>
        <v>16</v>
      </c>
      <c r="M1551" s="17">
        <f t="shared" si="548"/>
        <v>16</v>
      </c>
      <c r="N1551" s="12">
        <f t="shared" si="549"/>
        <v>1.0017239389999999</v>
      </c>
      <c r="O1551" s="12">
        <f t="shared" ca="1" si="550"/>
        <v>1.0017239389999999</v>
      </c>
      <c r="P1551" s="17">
        <f t="shared" si="551"/>
        <v>0</v>
      </c>
      <c r="Q1551" s="14">
        <f t="shared" ca="1" si="552"/>
        <v>1.7239389899999999</v>
      </c>
      <c r="R1551" s="20">
        <f t="shared" si="555"/>
        <v>0</v>
      </c>
      <c r="S1551" s="14">
        <f t="shared" si="559"/>
        <v>0</v>
      </c>
      <c r="T1551" s="4" t="str">
        <f t="shared" si="553"/>
        <v>J=</v>
      </c>
      <c r="U1551" s="29">
        <f t="shared" si="554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2">
        <f t="shared" si="558"/>
        <v>46861</v>
      </c>
      <c r="B1552" s="83" t="str">
        <f t="shared" ca="1" si="540"/>
        <v>n.d</v>
      </c>
      <c r="C1552" s="14">
        <f t="shared" si="541"/>
        <v>1000</v>
      </c>
      <c r="D1552" s="58">
        <f t="shared" si="556"/>
        <v>46855</v>
      </c>
      <c r="E1552" s="56">
        <f ca="1">IF(D1552&lt;$B$1,VLOOKUP(D1552,[1]DI!$A$4:$B$15000,2,FALSE),0)</f>
        <v>0</v>
      </c>
      <c r="F1552" s="14">
        <f t="shared" ca="1" si="542"/>
        <v>1</v>
      </c>
      <c r="G1552" s="85">
        <f t="shared" ca="1" si="543"/>
        <v>1.4560015972313201</v>
      </c>
      <c r="H1552" s="85">
        <f t="shared" ca="1" si="544"/>
        <v>1.4560015972313201</v>
      </c>
      <c r="I1552" s="14">
        <f t="shared" ca="1" si="545"/>
        <v>1</v>
      </c>
      <c r="J1552" s="13">
        <f t="shared" si="557"/>
        <v>2.75E-2</v>
      </c>
      <c r="K1552" s="29">
        <f t="shared" si="546"/>
        <v>46835</v>
      </c>
      <c r="L1552" s="2">
        <f t="shared" si="547"/>
        <v>17</v>
      </c>
      <c r="M1552" s="17">
        <f t="shared" si="548"/>
        <v>17</v>
      </c>
      <c r="N1552" s="12">
        <f t="shared" si="549"/>
        <v>1.0018317839999999</v>
      </c>
      <c r="O1552" s="12">
        <f t="shared" ca="1" si="550"/>
        <v>1.0018317839999999</v>
      </c>
      <c r="P1552" s="17">
        <f t="shared" si="551"/>
        <v>0</v>
      </c>
      <c r="Q1552" s="14">
        <f t="shared" ca="1" si="552"/>
        <v>1.8317839899999999</v>
      </c>
      <c r="R1552" s="20">
        <f t="shared" si="555"/>
        <v>0</v>
      </c>
      <c r="S1552" s="14">
        <f t="shared" si="559"/>
        <v>0</v>
      </c>
      <c r="T1552" s="4" t="str">
        <f t="shared" si="553"/>
        <v>J=</v>
      </c>
      <c r="U1552" s="29">
        <f t="shared" si="554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2">
        <f t="shared" si="558"/>
        <v>46862</v>
      </c>
      <c r="B1553" s="83" t="str">
        <f t="shared" ca="1" si="540"/>
        <v>n.d</v>
      </c>
      <c r="C1553" s="14">
        <f t="shared" si="541"/>
        <v>1000</v>
      </c>
      <c r="D1553" s="58">
        <f t="shared" si="556"/>
        <v>46856</v>
      </c>
      <c r="E1553" s="56">
        <f ca="1">IF(D1553&lt;$B$1,VLOOKUP(D1553,[1]DI!$A$4:$B$15000,2,FALSE),0)</f>
        <v>0</v>
      </c>
      <c r="F1553" s="14">
        <f t="shared" ca="1" si="542"/>
        <v>1</v>
      </c>
      <c r="G1553" s="85">
        <f t="shared" ca="1" si="543"/>
        <v>1.4560015972313201</v>
      </c>
      <c r="H1553" s="85">
        <f t="shared" ca="1" si="544"/>
        <v>1.4560015972313201</v>
      </c>
      <c r="I1553" s="14">
        <f t="shared" ca="1" si="545"/>
        <v>1</v>
      </c>
      <c r="J1553" s="13">
        <f t="shared" si="557"/>
        <v>2.75E-2</v>
      </c>
      <c r="K1553" s="29">
        <f t="shared" si="546"/>
        <v>46835</v>
      </c>
      <c r="L1553" s="2">
        <f t="shared" si="547"/>
        <v>18</v>
      </c>
      <c r="M1553" s="17">
        <f t="shared" si="548"/>
        <v>18</v>
      </c>
      <c r="N1553" s="12">
        <f t="shared" si="549"/>
        <v>1.0019396410000001</v>
      </c>
      <c r="O1553" s="12">
        <f t="shared" ca="1" si="550"/>
        <v>1.0019396410000001</v>
      </c>
      <c r="P1553" s="17">
        <f t="shared" si="551"/>
        <v>0</v>
      </c>
      <c r="Q1553" s="14">
        <f t="shared" ca="1" si="552"/>
        <v>1.9396409999999999</v>
      </c>
      <c r="R1553" s="20">
        <f t="shared" si="555"/>
        <v>0</v>
      </c>
      <c r="S1553" s="14">
        <f t="shared" si="559"/>
        <v>0</v>
      </c>
      <c r="T1553" s="4" t="str">
        <f t="shared" si="553"/>
        <v>J=</v>
      </c>
      <c r="U1553" s="29">
        <f t="shared" si="554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2">
        <f t="shared" si="558"/>
        <v>46863</v>
      </c>
      <c r="B1554" s="83" t="str">
        <f t="shared" ca="1" si="540"/>
        <v>n.d</v>
      </c>
      <c r="C1554" s="14">
        <f t="shared" si="541"/>
        <v>1000</v>
      </c>
      <c r="D1554" s="58">
        <f t="shared" si="556"/>
        <v>46860</v>
      </c>
      <c r="E1554" s="56">
        <f ca="1">IF(D1554&lt;$B$1,VLOOKUP(D1554,[1]DI!$A$4:$B$15000,2,FALSE),0)</f>
        <v>0</v>
      </c>
      <c r="F1554" s="14">
        <f t="shared" ca="1" si="542"/>
        <v>1</v>
      </c>
      <c r="G1554" s="85">
        <f t="shared" ca="1" si="543"/>
        <v>1.4560015972313201</v>
      </c>
      <c r="H1554" s="85">
        <f t="shared" ca="1" si="544"/>
        <v>1.4560015972313201</v>
      </c>
      <c r="I1554" s="14">
        <f t="shared" ca="1" si="545"/>
        <v>1</v>
      </c>
      <c r="J1554" s="13">
        <f t="shared" si="557"/>
        <v>2.75E-2</v>
      </c>
      <c r="K1554" s="29">
        <f t="shared" si="546"/>
        <v>46835</v>
      </c>
      <c r="L1554" s="2">
        <f t="shared" si="547"/>
        <v>19</v>
      </c>
      <c r="M1554" s="17">
        <f t="shared" si="548"/>
        <v>19</v>
      </c>
      <c r="N1554" s="12">
        <f t="shared" si="549"/>
        <v>1.0020475090000001</v>
      </c>
      <c r="O1554" s="12">
        <f t="shared" ca="1" si="550"/>
        <v>1.0020475090000001</v>
      </c>
      <c r="P1554" s="17">
        <f t="shared" si="551"/>
        <v>74</v>
      </c>
      <c r="Q1554" s="14">
        <f t="shared" ca="1" si="552"/>
        <v>2.0475089999999998</v>
      </c>
      <c r="R1554" s="20">
        <f t="shared" si="555"/>
        <v>0</v>
      </c>
      <c r="S1554" s="14">
        <f t="shared" si="559"/>
        <v>0</v>
      </c>
      <c r="T1554" s="4" t="str">
        <f t="shared" si="553"/>
        <v>J=</v>
      </c>
      <c r="U1554" s="29">
        <f t="shared" si="554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2">
        <f t="shared" si="558"/>
        <v>46867</v>
      </c>
      <c r="B1555" s="83" t="str">
        <f t="shared" ca="1" si="540"/>
        <v>n.d</v>
      </c>
      <c r="C1555" s="14">
        <f t="shared" si="541"/>
        <v>1000</v>
      </c>
      <c r="D1555" s="58">
        <f t="shared" si="556"/>
        <v>46861</v>
      </c>
      <c r="E1555" s="56">
        <f ca="1">IF(D1555&lt;$B$1,VLOOKUP(D1555,[1]DI!$A$4:$B$15000,2,FALSE),0)</f>
        <v>0</v>
      </c>
      <c r="F1555" s="14">
        <f t="shared" ca="1" si="542"/>
        <v>1</v>
      </c>
      <c r="G1555" s="85">
        <f t="shared" ca="1" si="543"/>
        <v>1.4560015972313201</v>
      </c>
      <c r="H1555" s="85">
        <f t="shared" ca="1" si="544"/>
        <v>1.4560015972313201</v>
      </c>
      <c r="I1555" s="14">
        <f t="shared" ca="1" si="545"/>
        <v>1</v>
      </c>
      <c r="J1555" s="13">
        <f t="shared" si="557"/>
        <v>2.75E-2</v>
      </c>
      <c r="K1555" s="29">
        <f t="shared" si="546"/>
        <v>46863</v>
      </c>
      <c r="L1555" s="2">
        <f t="shared" si="547"/>
        <v>1</v>
      </c>
      <c r="M1555" s="17">
        <f t="shared" si="548"/>
        <v>1</v>
      </c>
      <c r="N1555" s="12">
        <f t="shared" si="549"/>
        <v>1.000107659</v>
      </c>
      <c r="O1555" s="12">
        <f t="shared" ca="1" si="550"/>
        <v>1.000107659</v>
      </c>
      <c r="P1555" s="17">
        <f t="shared" si="551"/>
        <v>0</v>
      </c>
      <c r="Q1555" s="14">
        <f t="shared" ca="1" si="552"/>
        <v>0.10765899</v>
      </c>
      <c r="R1555" s="20">
        <f t="shared" si="555"/>
        <v>0</v>
      </c>
      <c r="S1555" s="14">
        <f t="shared" si="559"/>
        <v>0</v>
      </c>
      <c r="T1555" s="4" t="str">
        <f t="shared" si="553"/>
        <v>J=</v>
      </c>
      <c r="U1555" s="29">
        <f t="shared" si="554"/>
        <v>46896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2">
        <f t="shared" si="558"/>
        <v>46868</v>
      </c>
      <c r="B1556" s="83" t="str">
        <f t="shared" ca="1" si="540"/>
        <v>n.d</v>
      </c>
      <c r="C1556" s="14">
        <f t="shared" si="541"/>
        <v>1000</v>
      </c>
      <c r="D1556" s="58">
        <f t="shared" si="556"/>
        <v>46862</v>
      </c>
      <c r="E1556" s="56">
        <f ca="1">IF(D1556&lt;$B$1,VLOOKUP(D1556,[1]DI!$A$4:$B$15000,2,FALSE),0)</f>
        <v>0</v>
      </c>
      <c r="F1556" s="14">
        <f t="shared" ca="1" si="542"/>
        <v>1</v>
      </c>
      <c r="G1556" s="85">
        <f t="shared" ca="1" si="543"/>
        <v>1.4560015972313201</v>
      </c>
      <c r="H1556" s="85">
        <f t="shared" ca="1" si="544"/>
        <v>1.4560015972313201</v>
      </c>
      <c r="I1556" s="14">
        <f t="shared" ca="1" si="545"/>
        <v>1</v>
      </c>
      <c r="J1556" s="13">
        <f t="shared" si="557"/>
        <v>2.75E-2</v>
      </c>
      <c r="K1556" s="29">
        <f t="shared" si="546"/>
        <v>46863</v>
      </c>
      <c r="L1556" s="2">
        <f t="shared" si="547"/>
        <v>2</v>
      </c>
      <c r="M1556" s="17">
        <f t="shared" si="548"/>
        <v>2</v>
      </c>
      <c r="N1556" s="12">
        <f t="shared" si="549"/>
        <v>1.0002153300000001</v>
      </c>
      <c r="O1556" s="12">
        <f t="shared" ca="1" si="550"/>
        <v>1.0002153300000001</v>
      </c>
      <c r="P1556" s="17">
        <f t="shared" si="551"/>
        <v>0</v>
      </c>
      <c r="Q1556" s="14">
        <f t="shared" ca="1" si="552"/>
        <v>0.21532999999999999</v>
      </c>
      <c r="R1556" s="20">
        <f t="shared" si="555"/>
        <v>0</v>
      </c>
      <c r="S1556" s="14">
        <f t="shared" si="559"/>
        <v>0</v>
      </c>
      <c r="T1556" s="4" t="str">
        <f t="shared" si="553"/>
        <v>J=</v>
      </c>
      <c r="U1556" s="29">
        <f t="shared" si="554"/>
        <v>46896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2">
        <f t="shared" si="558"/>
        <v>46869</v>
      </c>
      <c r="B1557" s="83" t="str">
        <f t="shared" ca="1" si="540"/>
        <v>n.d</v>
      </c>
      <c r="C1557" s="14">
        <f t="shared" si="541"/>
        <v>1000</v>
      </c>
      <c r="D1557" s="58">
        <f t="shared" si="556"/>
        <v>46863</v>
      </c>
      <c r="E1557" s="56">
        <f ca="1">IF(D1557&lt;$B$1,VLOOKUP(D1557,[1]DI!$A$4:$B$15000,2,FALSE),0)</f>
        <v>0</v>
      </c>
      <c r="F1557" s="14">
        <f t="shared" ca="1" si="542"/>
        <v>1</v>
      </c>
      <c r="G1557" s="85">
        <f t="shared" ca="1" si="543"/>
        <v>1.4560015972313201</v>
      </c>
      <c r="H1557" s="85">
        <f t="shared" ca="1" si="544"/>
        <v>1.4560015972313201</v>
      </c>
      <c r="I1557" s="14">
        <f t="shared" ca="1" si="545"/>
        <v>1</v>
      </c>
      <c r="J1557" s="13">
        <f t="shared" si="557"/>
        <v>2.75E-2</v>
      </c>
      <c r="K1557" s="29">
        <f t="shared" si="546"/>
        <v>46863</v>
      </c>
      <c r="L1557" s="2">
        <f t="shared" si="547"/>
        <v>3</v>
      </c>
      <c r="M1557" s="17">
        <f t="shared" si="548"/>
        <v>3</v>
      </c>
      <c r="N1557" s="12">
        <f t="shared" si="549"/>
        <v>1.000323012</v>
      </c>
      <c r="O1557" s="12">
        <f t="shared" ca="1" si="550"/>
        <v>1.000323012</v>
      </c>
      <c r="P1557" s="17">
        <f t="shared" si="551"/>
        <v>0</v>
      </c>
      <c r="Q1557" s="14">
        <f t="shared" ca="1" si="552"/>
        <v>0.32301199000000003</v>
      </c>
      <c r="R1557" s="20">
        <f t="shared" si="555"/>
        <v>0</v>
      </c>
      <c r="S1557" s="14">
        <f t="shared" si="559"/>
        <v>0</v>
      </c>
      <c r="T1557" s="4" t="str">
        <f t="shared" si="553"/>
        <v>J=</v>
      </c>
      <c r="U1557" s="29">
        <f t="shared" si="554"/>
        <v>46896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2">
        <f t="shared" si="558"/>
        <v>46870</v>
      </c>
      <c r="B1558" s="83" t="str">
        <f t="shared" ca="1" si="540"/>
        <v>n.d</v>
      </c>
      <c r="C1558" s="14">
        <f t="shared" si="541"/>
        <v>1000</v>
      </c>
      <c r="D1558" s="58">
        <f t="shared" si="556"/>
        <v>46867</v>
      </c>
      <c r="E1558" s="56">
        <f ca="1">IF(D1558&lt;$B$1,VLOOKUP(D1558,[1]DI!$A$4:$B$15000,2,FALSE),0)</f>
        <v>0</v>
      </c>
      <c r="F1558" s="14">
        <f t="shared" ca="1" si="542"/>
        <v>1</v>
      </c>
      <c r="G1558" s="85">
        <f t="shared" ca="1" si="543"/>
        <v>1.4560015972313201</v>
      </c>
      <c r="H1558" s="85">
        <f t="shared" ca="1" si="544"/>
        <v>1.4560015972313201</v>
      </c>
      <c r="I1558" s="14">
        <f t="shared" ca="1" si="545"/>
        <v>1</v>
      </c>
      <c r="J1558" s="13">
        <f t="shared" si="557"/>
        <v>2.75E-2</v>
      </c>
      <c r="K1558" s="29">
        <f t="shared" si="546"/>
        <v>46863</v>
      </c>
      <c r="L1558" s="2">
        <f t="shared" si="547"/>
        <v>4</v>
      </c>
      <c r="M1558" s="17">
        <f t="shared" si="548"/>
        <v>4</v>
      </c>
      <c r="N1558" s="12">
        <f t="shared" si="549"/>
        <v>1.0004307059999999</v>
      </c>
      <c r="O1558" s="12">
        <f t="shared" ca="1" si="550"/>
        <v>1.0004307059999999</v>
      </c>
      <c r="P1558" s="17">
        <f t="shared" si="551"/>
        <v>0</v>
      </c>
      <c r="Q1558" s="14">
        <f t="shared" ca="1" si="552"/>
        <v>0.43070598999999998</v>
      </c>
      <c r="R1558" s="20">
        <f t="shared" si="555"/>
        <v>0</v>
      </c>
      <c r="S1558" s="14">
        <f t="shared" si="559"/>
        <v>0</v>
      </c>
      <c r="T1558" s="4" t="str">
        <f t="shared" si="553"/>
        <v>J=</v>
      </c>
      <c r="U1558" s="29">
        <f t="shared" si="554"/>
        <v>46896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2">
        <f t="shared" si="558"/>
        <v>46871</v>
      </c>
      <c r="B1559" s="83" t="str">
        <f t="shared" ca="1" si="540"/>
        <v>n.d</v>
      </c>
      <c r="C1559" s="14">
        <f t="shared" si="541"/>
        <v>1000</v>
      </c>
      <c r="D1559" s="58">
        <f t="shared" si="556"/>
        <v>46868</v>
      </c>
      <c r="E1559" s="56">
        <f ca="1">IF(D1559&lt;$B$1,VLOOKUP(D1559,[1]DI!$A$4:$B$15000,2,FALSE),0)</f>
        <v>0</v>
      </c>
      <c r="F1559" s="14">
        <f t="shared" ca="1" si="542"/>
        <v>1</v>
      </c>
      <c r="G1559" s="85">
        <f t="shared" ca="1" si="543"/>
        <v>1.4560015972313201</v>
      </c>
      <c r="H1559" s="85">
        <f t="shared" ca="1" si="544"/>
        <v>1.4560015972313201</v>
      </c>
      <c r="I1559" s="14">
        <f t="shared" ca="1" si="545"/>
        <v>1</v>
      </c>
      <c r="J1559" s="13">
        <f t="shared" si="557"/>
        <v>2.75E-2</v>
      </c>
      <c r="K1559" s="29">
        <f t="shared" si="546"/>
        <v>46863</v>
      </c>
      <c r="L1559" s="2">
        <f t="shared" si="547"/>
        <v>5</v>
      </c>
      <c r="M1559" s="17">
        <f t="shared" si="548"/>
        <v>5</v>
      </c>
      <c r="N1559" s="12">
        <f t="shared" si="549"/>
        <v>1.000538412</v>
      </c>
      <c r="O1559" s="12">
        <f t="shared" ca="1" si="550"/>
        <v>1.000538412</v>
      </c>
      <c r="P1559" s="17">
        <f t="shared" si="551"/>
        <v>0</v>
      </c>
      <c r="Q1559" s="14">
        <f t="shared" ca="1" si="552"/>
        <v>0.538412</v>
      </c>
      <c r="R1559" s="20">
        <f t="shared" si="555"/>
        <v>0</v>
      </c>
      <c r="S1559" s="14">
        <f t="shared" si="559"/>
        <v>0</v>
      </c>
      <c r="T1559" s="4" t="str">
        <f t="shared" si="553"/>
        <v>J=</v>
      </c>
      <c r="U1559" s="29">
        <f t="shared" si="554"/>
        <v>46896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2">
        <f t="shared" si="558"/>
        <v>46875</v>
      </c>
      <c r="B1560" s="83" t="str">
        <f t="shared" ca="1" si="540"/>
        <v>n.d</v>
      </c>
      <c r="C1560" s="14">
        <f t="shared" si="541"/>
        <v>1000</v>
      </c>
      <c r="D1560" s="58">
        <f t="shared" si="556"/>
        <v>46869</v>
      </c>
      <c r="E1560" s="56">
        <f ca="1">IF(D1560&lt;$B$1,VLOOKUP(D1560,[1]DI!$A$4:$B$15000,2,FALSE),0)</f>
        <v>0</v>
      </c>
      <c r="F1560" s="14">
        <f t="shared" ca="1" si="542"/>
        <v>1</v>
      </c>
      <c r="G1560" s="85">
        <f t="shared" ca="1" si="543"/>
        <v>1.4560015972313201</v>
      </c>
      <c r="H1560" s="85">
        <f t="shared" ca="1" si="544"/>
        <v>1.4560015972313201</v>
      </c>
      <c r="I1560" s="14">
        <f t="shared" ca="1" si="545"/>
        <v>1</v>
      </c>
      <c r="J1560" s="13">
        <f t="shared" si="557"/>
        <v>2.75E-2</v>
      </c>
      <c r="K1560" s="29">
        <f t="shared" si="546"/>
        <v>46863</v>
      </c>
      <c r="L1560" s="2">
        <f t="shared" si="547"/>
        <v>6</v>
      </c>
      <c r="M1560" s="17">
        <f t="shared" si="548"/>
        <v>6</v>
      </c>
      <c r="N1560" s="12">
        <f t="shared" si="549"/>
        <v>1.0006461289999999</v>
      </c>
      <c r="O1560" s="12">
        <f t="shared" ca="1" si="550"/>
        <v>1.0006461289999999</v>
      </c>
      <c r="P1560" s="17">
        <f t="shared" si="551"/>
        <v>0</v>
      </c>
      <c r="Q1560" s="14">
        <f t="shared" ca="1" si="552"/>
        <v>0.64612899000000001</v>
      </c>
      <c r="R1560" s="20">
        <f t="shared" si="555"/>
        <v>0</v>
      </c>
      <c r="S1560" s="14">
        <f t="shared" si="559"/>
        <v>0</v>
      </c>
      <c r="T1560" s="4" t="str">
        <f t="shared" si="553"/>
        <v>J=</v>
      </c>
      <c r="U1560" s="29">
        <f t="shared" si="554"/>
        <v>46896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2">
        <f t="shared" si="558"/>
        <v>46876</v>
      </c>
      <c r="B1561" s="83" t="str">
        <f t="shared" ca="1" si="540"/>
        <v>n.d</v>
      </c>
      <c r="C1561" s="14">
        <f t="shared" si="541"/>
        <v>1000</v>
      </c>
      <c r="D1561" s="58">
        <f t="shared" si="556"/>
        <v>46870</v>
      </c>
      <c r="E1561" s="56">
        <f ca="1">IF(D1561&lt;$B$1,VLOOKUP(D1561,[1]DI!$A$4:$B$15000,2,FALSE),0)</f>
        <v>0</v>
      </c>
      <c r="F1561" s="14">
        <f t="shared" ca="1" si="542"/>
        <v>1</v>
      </c>
      <c r="G1561" s="85">
        <f t="shared" ca="1" si="543"/>
        <v>1.4560015972313201</v>
      </c>
      <c r="H1561" s="85">
        <f t="shared" ca="1" si="544"/>
        <v>1.4560015972313201</v>
      </c>
      <c r="I1561" s="14">
        <f t="shared" ca="1" si="545"/>
        <v>1</v>
      </c>
      <c r="J1561" s="13">
        <f t="shared" si="557"/>
        <v>2.75E-2</v>
      </c>
      <c r="K1561" s="29">
        <f t="shared" si="546"/>
        <v>46863</v>
      </c>
      <c r="L1561" s="2">
        <f t="shared" si="547"/>
        <v>7</v>
      </c>
      <c r="M1561" s="17">
        <f t="shared" si="548"/>
        <v>7</v>
      </c>
      <c r="N1561" s="12">
        <f t="shared" si="549"/>
        <v>1.0007538579999999</v>
      </c>
      <c r="O1561" s="12">
        <f t="shared" ca="1" si="550"/>
        <v>1.0007538579999999</v>
      </c>
      <c r="P1561" s="17">
        <f t="shared" si="551"/>
        <v>0</v>
      </c>
      <c r="Q1561" s="14">
        <f t="shared" ca="1" si="552"/>
        <v>0.75385798999999998</v>
      </c>
      <c r="R1561" s="20">
        <f t="shared" si="555"/>
        <v>0</v>
      </c>
      <c r="S1561" s="14">
        <f t="shared" si="559"/>
        <v>0</v>
      </c>
      <c r="T1561" s="4" t="str">
        <f t="shared" si="553"/>
        <v>J=</v>
      </c>
      <c r="U1561" s="29">
        <f t="shared" si="554"/>
        <v>46896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2">
        <f t="shared" si="558"/>
        <v>46877</v>
      </c>
      <c r="B1562" s="83" t="str">
        <f t="shared" ca="1" si="540"/>
        <v>n.d</v>
      </c>
      <c r="C1562" s="14">
        <f t="shared" si="541"/>
        <v>1000</v>
      </c>
      <c r="D1562" s="58">
        <f t="shared" si="556"/>
        <v>46871</v>
      </c>
      <c r="E1562" s="56">
        <f ca="1">IF(D1562&lt;$B$1,VLOOKUP(D1562,[1]DI!$A$4:$B$15000,2,FALSE),0)</f>
        <v>0</v>
      </c>
      <c r="F1562" s="14">
        <f t="shared" ca="1" si="542"/>
        <v>1</v>
      </c>
      <c r="G1562" s="85">
        <f t="shared" ca="1" si="543"/>
        <v>1.4560015972313201</v>
      </c>
      <c r="H1562" s="85">
        <f t="shared" ca="1" si="544"/>
        <v>1.4560015972313201</v>
      </c>
      <c r="I1562" s="14">
        <f t="shared" ca="1" si="545"/>
        <v>1</v>
      </c>
      <c r="J1562" s="13">
        <f t="shared" si="557"/>
        <v>2.75E-2</v>
      </c>
      <c r="K1562" s="29">
        <f t="shared" si="546"/>
        <v>46863</v>
      </c>
      <c r="L1562" s="2">
        <f t="shared" si="547"/>
        <v>8</v>
      </c>
      <c r="M1562" s="17">
        <f t="shared" si="548"/>
        <v>8</v>
      </c>
      <c r="N1562" s="12">
        <f t="shared" si="549"/>
        <v>1.000861598</v>
      </c>
      <c r="O1562" s="12">
        <f t="shared" ca="1" si="550"/>
        <v>1.000861598</v>
      </c>
      <c r="P1562" s="17">
        <f t="shared" si="551"/>
        <v>0</v>
      </c>
      <c r="Q1562" s="14">
        <f t="shared" ca="1" si="552"/>
        <v>0.86159799000000004</v>
      </c>
      <c r="R1562" s="20">
        <f t="shared" si="555"/>
        <v>0</v>
      </c>
      <c r="S1562" s="14">
        <f t="shared" si="559"/>
        <v>0</v>
      </c>
      <c r="T1562" s="4" t="str">
        <f t="shared" si="553"/>
        <v>J=</v>
      </c>
      <c r="U1562" s="29">
        <f t="shared" si="554"/>
        <v>46896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2">
        <f t="shared" si="558"/>
        <v>46878</v>
      </c>
      <c r="B1563" s="83" t="str">
        <f t="shared" ca="1" si="540"/>
        <v>n.d</v>
      </c>
      <c r="C1563" s="14">
        <f t="shared" si="541"/>
        <v>1000</v>
      </c>
      <c r="D1563" s="58">
        <f t="shared" si="556"/>
        <v>46875</v>
      </c>
      <c r="E1563" s="56">
        <f ca="1">IF(D1563&lt;$B$1,VLOOKUP(D1563,[1]DI!$A$4:$B$15000,2,FALSE),0)</f>
        <v>0</v>
      </c>
      <c r="F1563" s="14">
        <f t="shared" ca="1" si="542"/>
        <v>1</v>
      </c>
      <c r="G1563" s="85">
        <f t="shared" ca="1" si="543"/>
        <v>1.4560015972313201</v>
      </c>
      <c r="H1563" s="85">
        <f t="shared" ca="1" si="544"/>
        <v>1.4560015972313201</v>
      </c>
      <c r="I1563" s="14">
        <f t="shared" ca="1" si="545"/>
        <v>1</v>
      </c>
      <c r="J1563" s="13">
        <f t="shared" si="557"/>
        <v>2.75E-2</v>
      </c>
      <c r="K1563" s="29">
        <f t="shared" si="546"/>
        <v>46863</v>
      </c>
      <c r="L1563" s="2">
        <f t="shared" si="547"/>
        <v>9</v>
      </c>
      <c r="M1563" s="17">
        <f t="shared" si="548"/>
        <v>9</v>
      </c>
      <c r="N1563" s="12">
        <f t="shared" si="549"/>
        <v>1.0009693500000001</v>
      </c>
      <c r="O1563" s="12">
        <f t="shared" ca="1" si="550"/>
        <v>1.0009693500000001</v>
      </c>
      <c r="P1563" s="17">
        <f t="shared" si="551"/>
        <v>0</v>
      </c>
      <c r="Q1563" s="14">
        <f t="shared" ca="1" si="552"/>
        <v>0.96935000000000004</v>
      </c>
      <c r="R1563" s="20">
        <f t="shared" si="555"/>
        <v>0</v>
      </c>
      <c r="S1563" s="14">
        <f t="shared" si="559"/>
        <v>0</v>
      </c>
      <c r="T1563" s="4" t="str">
        <f t="shared" si="553"/>
        <v>J=</v>
      </c>
      <c r="U1563" s="29">
        <f t="shared" si="554"/>
        <v>46896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2">
        <f t="shared" si="558"/>
        <v>46881</v>
      </c>
      <c r="B1564" s="83" t="str">
        <f t="shared" ca="1" si="540"/>
        <v>n.d</v>
      </c>
      <c r="C1564" s="14">
        <f t="shared" si="541"/>
        <v>1000</v>
      </c>
      <c r="D1564" s="58">
        <f t="shared" si="556"/>
        <v>46876</v>
      </c>
      <c r="E1564" s="56">
        <f ca="1">IF(D1564&lt;$B$1,VLOOKUP(D1564,[1]DI!$A$4:$B$15000,2,FALSE),0)</f>
        <v>0</v>
      </c>
      <c r="F1564" s="14">
        <f t="shared" ca="1" si="542"/>
        <v>1</v>
      </c>
      <c r="G1564" s="85">
        <f t="shared" ca="1" si="543"/>
        <v>1.4560015972313201</v>
      </c>
      <c r="H1564" s="85">
        <f t="shared" ca="1" si="544"/>
        <v>1.4560015972313201</v>
      </c>
      <c r="I1564" s="14">
        <f t="shared" ca="1" si="545"/>
        <v>1</v>
      </c>
      <c r="J1564" s="13">
        <f t="shared" si="557"/>
        <v>2.75E-2</v>
      </c>
      <c r="K1564" s="29">
        <f t="shared" si="546"/>
        <v>46863</v>
      </c>
      <c r="L1564" s="2">
        <f t="shared" si="547"/>
        <v>10</v>
      </c>
      <c r="M1564" s="17">
        <f t="shared" si="548"/>
        <v>10</v>
      </c>
      <c r="N1564" s="12">
        <f t="shared" si="549"/>
        <v>1.0010771140000001</v>
      </c>
      <c r="O1564" s="12">
        <f t="shared" ca="1" si="550"/>
        <v>1.0010771140000001</v>
      </c>
      <c r="P1564" s="17">
        <f t="shared" si="551"/>
        <v>0</v>
      </c>
      <c r="Q1564" s="14">
        <f t="shared" ca="1" si="552"/>
        <v>1.0771139999999999</v>
      </c>
      <c r="R1564" s="20">
        <f t="shared" si="555"/>
        <v>0</v>
      </c>
      <c r="S1564" s="14">
        <f t="shared" si="559"/>
        <v>0</v>
      </c>
      <c r="T1564" s="4" t="str">
        <f t="shared" si="553"/>
        <v>J=</v>
      </c>
      <c r="U1564" s="29">
        <f t="shared" si="554"/>
        <v>46896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2">
        <f t="shared" si="558"/>
        <v>46882</v>
      </c>
      <c r="B1565" s="83" t="str">
        <f t="shared" ca="1" si="540"/>
        <v>n.d</v>
      </c>
      <c r="C1565" s="14">
        <f t="shared" si="541"/>
        <v>1000</v>
      </c>
      <c r="D1565" s="58">
        <f t="shared" si="556"/>
        <v>46877</v>
      </c>
      <c r="E1565" s="56">
        <f ca="1">IF(D1565&lt;$B$1,VLOOKUP(D1565,[1]DI!$A$4:$B$15000,2,FALSE),0)</f>
        <v>0</v>
      </c>
      <c r="F1565" s="14">
        <f t="shared" ca="1" si="542"/>
        <v>1</v>
      </c>
      <c r="G1565" s="85">
        <f t="shared" ca="1" si="543"/>
        <v>1.4560015972313201</v>
      </c>
      <c r="H1565" s="85">
        <f t="shared" ca="1" si="544"/>
        <v>1.4560015972313201</v>
      </c>
      <c r="I1565" s="14">
        <f t="shared" ca="1" si="545"/>
        <v>1</v>
      </c>
      <c r="J1565" s="13">
        <f t="shared" si="557"/>
        <v>2.75E-2</v>
      </c>
      <c r="K1565" s="29">
        <f t="shared" si="546"/>
        <v>46863</v>
      </c>
      <c r="L1565" s="2">
        <f t="shared" si="547"/>
        <v>11</v>
      </c>
      <c r="M1565" s="17">
        <f t="shared" si="548"/>
        <v>11</v>
      </c>
      <c r="N1565" s="12">
        <f t="shared" si="549"/>
        <v>1.0011848889999999</v>
      </c>
      <c r="O1565" s="12">
        <f t="shared" ca="1" si="550"/>
        <v>1.0011848889999999</v>
      </c>
      <c r="P1565" s="17">
        <f t="shared" si="551"/>
        <v>0</v>
      </c>
      <c r="Q1565" s="14">
        <f t="shared" ca="1" si="552"/>
        <v>1.1848889899999999</v>
      </c>
      <c r="R1565" s="20">
        <f t="shared" si="555"/>
        <v>0</v>
      </c>
      <c r="S1565" s="14">
        <f t="shared" si="559"/>
        <v>0</v>
      </c>
      <c r="T1565" s="4" t="str">
        <f t="shared" si="553"/>
        <v>J=</v>
      </c>
      <c r="U1565" s="29">
        <f t="shared" si="554"/>
        <v>46896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2">
        <f t="shared" si="558"/>
        <v>46883</v>
      </c>
      <c r="B1566" s="83" t="str">
        <f t="shared" ca="1" si="540"/>
        <v>n.d</v>
      </c>
      <c r="C1566" s="14">
        <f t="shared" si="541"/>
        <v>1000</v>
      </c>
      <c r="D1566" s="58">
        <f t="shared" si="556"/>
        <v>46878</v>
      </c>
      <c r="E1566" s="56">
        <f ca="1">IF(D1566&lt;$B$1,VLOOKUP(D1566,[1]DI!$A$4:$B$15000,2,FALSE),0)</f>
        <v>0</v>
      </c>
      <c r="F1566" s="14">
        <f t="shared" ca="1" si="542"/>
        <v>1</v>
      </c>
      <c r="G1566" s="85">
        <f t="shared" ca="1" si="543"/>
        <v>1.4560015972313201</v>
      </c>
      <c r="H1566" s="85">
        <f t="shared" ca="1" si="544"/>
        <v>1.4560015972313201</v>
      </c>
      <c r="I1566" s="14">
        <f t="shared" ca="1" si="545"/>
        <v>1</v>
      </c>
      <c r="J1566" s="13">
        <f t="shared" si="557"/>
        <v>2.75E-2</v>
      </c>
      <c r="K1566" s="29">
        <f t="shared" si="546"/>
        <v>46863</v>
      </c>
      <c r="L1566" s="2">
        <f t="shared" si="547"/>
        <v>12</v>
      </c>
      <c r="M1566" s="17">
        <f t="shared" si="548"/>
        <v>12</v>
      </c>
      <c r="N1566" s="12">
        <f t="shared" si="549"/>
        <v>1.001292676</v>
      </c>
      <c r="O1566" s="12">
        <f t="shared" ca="1" si="550"/>
        <v>1.001292676</v>
      </c>
      <c r="P1566" s="17">
        <f t="shared" si="551"/>
        <v>0</v>
      </c>
      <c r="Q1566" s="14">
        <f t="shared" ca="1" si="552"/>
        <v>1.2926759999999999</v>
      </c>
      <c r="R1566" s="20">
        <f t="shared" si="555"/>
        <v>0</v>
      </c>
      <c r="S1566" s="14">
        <f t="shared" si="559"/>
        <v>0</v>
      </c>
      <c r="T1566" s="4" t="str">
        <f t="shared" si="553"/>
        <v>J=</v>
      </c>
      <c r="U1566" s="29">
        <f t="shared" si="554"/>
        <v>46896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2">
        <f t="shared" si="558"/>
        <v>46884</v>
      </c>
      <c r="B1567" s="83" t="str">
        <f t="shared" ca="1" si="540"/>
        <v>n.d</v>
      </c>
      <c r="C1567" s="14">
        <f t="shared" si="541"/>
        <v>1000</v>
      </c>
      <c r="D1567" s="58">
        <f t="shared" si="556"/>
        <v>46881</v>
      </c>
      <c r="E1567" s="56">
        <f ca="1">IF(D1567&lt;$B$1,VLOOKUP(D1567,[1]DI!$A$4:$B$15000,2,FALSE),0)</f>
        <v>0</v>
      </c>
      <c r="F1567" s="14">
        <f t="shared" ca="1" si="542"/>
        <v>1</v>
      </c>
      <c r="G1567" s="85">
        <f t="shared" ca="1" si="543"/>
        <v>1.4560015972313201</v>
      </c>
      <c r="H1567" s="85">
        <f t="shared" ca="1" si="544"/>
        <v>1.4560015972313201</v>
      </c>
      <c r="I1567" s="14">
        <f t="shared" ca="1" si="545"/>
        <v>1</v>
      </c>
      <c r="J1567" s="13">
        <f t="shared" si="557"/>
        <v>2.75E-2</v>
      </c>
      <c r="K1567" s="29">
        <f t="shared" si="546"/>
        <v>46863</v>
      </c>
      <c r="L1567" s="2">
        <f t="shared" si="547"/>
        <v>13</v>
      </c>
      <c r="M1567" s="17">
        <f t="shared" si="548"/>
        <v>13</v>
      </c>
      <c r="N1567" s="12">
        <f t="shared" si="549"/>
        <v>1.001400474</v>
      </c>
      <c r="O1567" s="12">
        <f t="shared" ca="1" si="550"/>
        <v>1.001400474</v>
      </c>
      <c r="P1567" s="17">
        <f t="shared" si="551"/>
        <v>0</v>
      </c>
      <c r="Q1567" s="14">
        <f t="shared" ca="1" si="552"/>
        <v>1.4004739900000001</v>
      </c>
      <c r="R1567" s="20">
        <f t="shared" si="555"/>
        <v>0</v>
      </c>
      <c r="S1567" s="14">
        <f t="shared" si="559"/>
        <v>0</v>
      </c>
      <c r="T1567" s="4" t="str">
        <f t="shared" si="553"/>
        <v>J=</v>
      </c>
      <c r="U1567" s="29">
        <f t="shared" si="554"/>
        <v>46896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2">
        <f t="shared" si="558"/>
        <v>46885</v>
      </c>
      <c r="B1568" s="83" t="str">
        <f t="shared" ca="1" si="540"/>
        <v>n.d</v>
      </c>
      <c r="C1568" s="14">
        <f t="shared" si="541"/>
        <v>1000</v>
      </c>
      <c r="D1568" s="58">
        <f t="shared" si="556"/>
        <v>46882</v>
      </c>
      <c r="E1568" s="56">
        <f ca="1">IF(D1568&lt;$B$1,VLOOKUP(D1568,[1]DI!$A$4:$B$15000,2,FALSE),0)</f>
        <v>0</v>
      </c>
      <c r="F1568" s="14">
        <f t="shared" ca="1" si="542"/>
        <v>1</v>
      </c>
      <c r="G1568" s="85">
        <f t="shared" ca="1" si="543"/>
        <v>1.4560015972313201</v>
      </c>
      <c r="H1568" s="85">
        <f t="shared" ca="1" si="544"/>
        <v>1.4560015972313201</v>
      </c>
      <c r="I1568" s="14">
        <f t="shared" ca="1" si="545"/>
        <v>1</v>
      </c>
      <c r="J1568" s="13">
        <f t="shared" si="557"/>
        <v>2.75E-2</v>
      </c>
      <c r="K1568" s="29">
        <f t="shared" si="546"/>
        <v>46863</v>
      </c>
      <c r="L1568" s="2">
        <f t="shared" si="547"/>
        <v>14</v>
      </c>
      <c r="M1568" s="17">
        <f t="shared" si="548"/>
        <v>14</v>
      </c>
      <c r="N1568" s="12">
        <f t="shared" si="549"/>
        <v>1.0015082850000001</v>
      </c>
      <c r="O1568" s="12">
        <f t="shared" ca="1" si="550"/>
        <v>1.0015082850000001</v>
      </c>
      <c r="P1568" s="17">
        <f t="shared" si="551"/>
        <v>0</v>
      </c>
      <c r="Q1568" s="14">
        <f t="shared" ca="1" si="552"/>
        <v>1.5082850000000001</v>
      </c>
      <c r="R1568" s="20">
        <f t="shared" si="555"/>
        <v>0</v>
      </c>
      <c r="S1568" s="14">
        <f t="shared" si="559"/>
        <v>0</v>
      </c>
      <c r="T1568" s="4" t="str">
        <f t="shared" si="553"/>
        <v>J=</v>
      </c>
      <c r="U1568" s="29">
        <f t="shared" si="554"/>
        <v>46896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2">
        <f t="shared" si="558"/>
        <v>46888</v>
      </c>
      <c r="B1569" s="83" t="str">
        <f t="shared" ca="1" si="540"/>
        <v>n.d</v>
      </c>
      <c r="C1569" s="14">
        <f t="shared" si="541"/>
        <v>1000</v>
      </c>
      <c r="D1569" s="58">
        <f t="shared" si="556"/>
        <v>46883</v>
      </c>
      <c r="E1569" s="56">
        <f ca="1">IF(D1569&lt;$B$1,VLOOKUP(D1569,[1]DI!$A$4:$B$15000,2,FALSE),0)</f>
        <v>0</v>
      </c>
      <c r="F1569" s="14">
        <f t="shared" ca="1" si="542"/>
        <v>1</v>
      </c>
      <c r="G1569" s="85">
        <f t="shared" ca="1" si="543"/>
        <v>1.4560015972313201</v>
      </c>
      <c r="H1569" s="85">
        <f t="shared" ca="1" si="544"/>
        <v>1.4560015972313201</v>
      </c>
      <c r="I1569" s="14">
        <f t="shared" ca="1" si="545"/>
        <v>1</v>
      </c>
      <c r="J1569" s="13">
        <f t="shared" si="557"/>
        <v>2.75E-2</v>
      </c>
      <c r="K1569" s="29">
        <f t="shared" si="546"/>
        <v>46863</v>
      </c>
      <c r="L1569" s="2">
        <f t="shared" si="547"/>
        <v>15</v>
      </c>
      <c r="M1569" s="17">
        <f t="shared" si="548"/>
        <v>15</v>
      </c>
      <c r="N1569" s="12">
        <f t="shared" si="549"/>
        <v>1.001616106</v>
      </c>
      <c r="O1569" s="12">
        <f t="shared" ca="1" si="550"/>
        <v>1.001616106</v>
      </c>
      <c r="P1569" s="17">
        <f t="shared" si="551"/>
        <v>0</v>
      </c>
      <c r="Q1569" s="14">
        <f t="shared" ca="1" si="552"/>
        <v>1.6161059900000001</v>
      </c>
      <c r="R1569" s="20">
        <f t="shared" si="555"/>
        <v>0</v>
      </c>
      <c r="S1569" s="14">
        <f t="shared" si="559"/>
        <v>0</v>
      </c>
      <c r="T1569" s="4" t="str">
        <f t="shared" si="553"/>
        <v>J=</v>
      </c>
      <c r="U1569" s="29">
        <f t="shared" si="554"/>
        <v>46896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2">
        <f t="shared" si="558"/>
        <v>46889</v>
      </c>
      <c r="B1570" s="83" t="str">
        <f t="shared" ca="1" si="540"/>
        <v>n.d</v>
      </c>
      <c r="C1570" s="14">
        <f t="shared" si="541"/>
        <v>1000</v>
      </c>
      <c r="D1570" s="58">
        <f t="shared" si="556"/>
        <v>46884</v>
      </c>
      <c r="E1570" s="56">
        <f ca="1">IF(D1570&lt;$B$1,VLOOKUP(D1570,[1]DI!$A$4:$B$15000,2,FALSE),0)</f>
        <v>0</v>
      </c>
      <c r="F1570" s="14">
        <f t="shared" ca="1" si="542"/>
        <v>1</v>
      </c>
      <c r="G1570" s="85">
        <f t="shared" ca="1" si="543"/>
        <v>1.4560015972313201</v>
      </c>
      <c r="H1570" s="85">
        <f t="shared" ca="1" si="544"/>
        <v>1.4560015972313201</v>
      </c>
      <c r="I1570" s="14">
        <f t="shared" ca="1" si="545"/>
        <v>1</v>
      </c>
      <c r="J1570" s="13">
        <f t="shared" si="557"/>
        <v>2.75E-2</v>
      </c>
      <c r="K1570" s="29">
        <f t="shared" si="546"/>
        <v>46863</v>
      </c>
      <c r="L1570" s="2">
        <f t="shared" si="547"/>
        <v>16</v>
      </c>
      <c r="M1570" s="17">
        <f t="shared" si="548"/>
        <v>16</v>
      </c>
      <c r="N1570" s="12">
        <f t="shared" si="549"/>
        <v>1.0017239389999999</v>
      </c>
      <c r="O1570" s="12">
        <f t="shared" ca="1" si="550"/>
        <v>1.0017239389999999</v>
      </c>
      <c r="P1570" s="17">
        <f t="shared" si="551"/>
        <v>0</v>
      </c>
      <c r="Q1570" s="14">
        <f t="shared" ca="1" si="552"/>
        <v>1.7239389899999999</v>
      </c>
      <c r="R1570" s="20">
        <f t="shared" si="555"/>
        <v>0</v>
      </c>
      <c r="S1570" s="14">
        <f t="shared" si="559"/>
        <v>0</v>
      </c>
      <c r="T1570" s="4" t="str">
        <f t="shared" si="553"/>
        <v>J=</v>
      </c>
      <c r="U1570" s="29">
        <f t="shared" si="554"/>
        <v>46896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2">
        <f t="shared" si="558"/>
        <v>46890</v>
      </c>
      <c r="B1571" s="83" t="str">
        <f t="shared" ca="1" si="540"/>
        <v>n.d</v>
      </c>
      <c r="C1571" s="14">
        <f t="shared" si="541"/>
        <v>1000</v>
      </c>
      <c r="D1571" s="58">
        <f t="shared" si="556"/>
        <v>46885</v>
      </c>
      <c r="E1571" s="56">
        <f ca="1">IF(D1571&lt;$B$1,VLOOKUP(D1571,[1]DI!$A$4:$B$15000,2,FALSE),0)</f>
        <v>0</v>
      </c>
      <c r="F1571" s="14">
        <f t="shared" ca="1" si="542"/>
        <v>1</v>
      </c>
      <c r="G1571" s="85">
        <f t="shared" ca="1" si="543"/>
        <v>1.4560015972313201</v>
      </c>
      <c r="H1571" s="85">
        <f t="shared" ca="1" si="544"/>
        <v>1.4560015972313201</v>
      </c>
      <c r="I1571" s="14">
        <f t="shared" ca="1" si="545"/>
        <v>1</v>
      </c>
      <c r="J1571" s="13">
        <f t="shared" si="557"/>
        <v>2.75E-2</v>
      </c>
      <c r="K1571" s="29">
        <f t="shared" si="546"/>
        <v>46863</v>
      </c>
      <c r="L1571" s="2">
        <f t="shared" si="547"/>
        <v>17</v>
      </c>
      <c r="M1571" s="17">
        <f t="shared" si="548"/>
        <v>17</v>
      </c>
      <c r="N1571" s="12">
        <f t="shared" si="549"/>
        <v>1.0018317839999999</v>
      </c>
      <c r="O1571" s="12">
        <f t="shared" ca="1" si="550"/>
        <v>1.0018317839999999</v>
      </c>
      <c r="P1571" s="17">
        <f t="shared" si="551"/>
        <v>0</v>
      </c>
      <c r="Q1571" s="14">
        <f t="shared" ca="1" si="552"/>
        <v>1.8317839899999999</v>
      </c>
      <c r="R1571" s="20">
        <f t="shared" si="555"/>
        <v>0</v>
      </c>
      <c r="S1571" s="14">
        <f t="shared" si="559"/>
        <v>0</v>
      </c>
      <c r="T1571" s="4" t="str">
        <f t="shared" si="553"/>
        <v>J=</v>
      </c>
      <c r="U1571" s="29">
        <f t="shared" si="554"/>
        <v>46896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2">
        <f t="shared" si="558"/>
        <v>46891</v>
      </c>
      <c r="B1572" s="83" t="str">
        <f t="shared" ca="1" si="540"/>
        <v>n.d</v>
      </c>
      <c r="C1572" s="14">
        <f t="shared" si="541"/>
        <v>1000</v>
      </c>
      <c r="D1572" s="58">
        <f t="shared" si="556"/>
        <v>46888</v>
      </c>
      <c r="E1572" s="56">
        <f ca="1">IF(D1572&lt;$B$1,VLOOKUP(D1572,[1]DI!$A$4:$B$15000,2,FALSE),0)</f>
        <v>0</v>
      </c>
      <c r="F1572" s="14">
        <f t="shared" ca="1" si="542"/>
        <v>1</v>
      </c>
      <c r="G1572" s="85">
        <f t="shared" ca="1" si="543"/>
        <v>1.4560015972313201</v>
      </c>
      <c r="H1572" s="85">
        <f t="shared" ca="1" si="544"/>
        <v>1.4560015972313201</v>
      </c>
      <c r="I1572" s="14">
        <f t="shared" ca="1" si="545"/>
        <v>1</v>
      </c>
      <c r="J1572" s="13">
        <f t="shared" si="557"/>
        <v>2.75E-2</v>
      </c>
      <c r="K1572" s="29">
        <f t="shared" si="546"/>
        <v>46863</v>
      </c>
      <c r="L1572" s="2">
        <f t="shared" si="547"/>
        <v>18</v>
      </c>
      <c r="M1572" s="17">
        <f t="shared" si="548"/>
        <v>18</v>
      </c>
      <c r="N1572" s="12">
        <f t="shared" si="549"/>
        <v>1.0019396410000001</v>
      </c>
      <c r="O1572" s="12">
        <f t="shared" ca="1" si="550"/>
        <v>1.0019396410000001</v>
      </c>
      <c r="P1572" s="17">
        <f t="shared" si="551"/>
        <v>0</v>
      </c>
      <c r="Q1572" s="14">
        <f t="shared" ca="1" si="552"/>
        <v>1.9396409999999999</v>
      </c>
      <c r="R1572" s="20">
        <f t="shared" si="555"/>
        <v>0</v>
      </c>
      <c r="S1572" s="14">
        <f t="shared" si="559"/>
        <v>0</v>
      </c>
      <c r="T1572" s="4" t="str">
        <f t="shared" si="553"/>
        <v>J=</v>
      </c>
      <c r="U1572" s="29">
        <f t="shared" si="554"/>
        <v>46896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2">
        <f t="shared" si="558"/>
        <v>46892</v>
      </c>
      <c r="B1573" s="83" t="str">
        <f t="shared" ca="1" si="540"/>
        <v>n.d</v>
      </c>
      <c r="C1573" s="14">
        <f t="shared" si="541"/>
        <v>1000</v>
      </c>
      <c r="D1573" s="58">
        <f t="shared" si="556"/>
        <v>46889</v>
      </c>
      <c r="E1573" s="56">
        <f ca="1">IF(D1573&lt;$B$1,VLOOKUP(D1573,[1]DI!$A$4:$B$15000,2,FALSE),0)</f>
        <v>0</v>
      </c>
      <c r="F1573" s="14">
        <f t="shared" ca="1" si="542"/>
        <v>1</v>
      </c>
      <c r="G1573" s="85">
        <f t="shared" ca="1" si="543"/>
        <v>1.4560015972313201</v>
      </c>
      <c r="H1573" s="85">
        <f t="shared" ca="1" si="544"/>
        <v>1.4560015972313201</v>
      </c>
      <c r="I1573" s="14">
        <f t="shared" ca="1" si="545"/>
        <v>1</v>
      </c>
      <c r="J1573" s="13">
        <f t="shared" si="557"/>
        <v>2.75E-2</v>
      </c>
      <c r="K1573" s="29">
        <f t="shared" si="546"/>
        <v>46863</v>
      </c>
      <c r="L1573" s="2">
        <f t="shared" si="547"/>
        <v>19</v>
      </c>
      <c r="M1573" s="17">
        <f t="shared" si="548"/>
        <v>19</v>
      </c>
      <c r="N1573" s="12">
        <f t="shared" si="549"/>
        <v>1.0020475090000001</v>
      </c>
      <c r="O1573" s="12">
        <f t="shared" ca="1" si="550"/>
        <v>1.0020475090000001</v>
      </c>
      <c r="P1573" s="17">
        <f t="shared" si="551"/>
        <v>0</v>
      </c>
      <c r="Q1573" s="14">
        <f t="shared" ca="1" si="552"/>
        <v>2.0475089999999998</v>
      </c>
      <c r="R1573" s="20">
        <f t="shared" si="555"/>
        <v>0</v>
      </c>
      <c r="S1573" s="14">
        <f t="shared" si="559"/>
        <v>0</v>
      </c>
      <c r="T1573" s="4" t="str">
        <f t="shared" si="553"/>
        <v>J=</v>
      </c>
      <c r="U1573" s="29">
        <f t="shared" si="554"/>
        <v>46896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2">
        <f t="shared" si="558"/>
        <v>46895</v>
      </c>
      <c r="B1574" s="83" t="str">
        <f t="shared" ca="1" si="540"/>
        <v>n.d</v>
      </c>
      <c r="C1574" s="14">
        <f t="shared" si="541"/>
        <v>1000</v>
      </c>
      <c r="D1574" s="58">
        <f t="shared" si="556"/>
        <v>46890</v>
      </c>
      <c r="E1574" s="56">
        <f ca="1">IF(D1574&lt;$B$1,VLOOKUP(D1574,[1]DI!$A$4:$B$15000,2,FALSE),0)</f>
        <v>0</v>
      </c>
      <c r="F1574" s="14">
        <f t="shared" ca="1" si="542"/>
        <v>1</v>
      </c>
      <c r="G1574" s="85">
        <f t="shared" ca="1" si="543"/>
        <v>1.4560015972313201</v>
      </c>
      <c r="H1574" s="85">
        <f t="shared" ca="1" si="544"/>
        <v>1.4560015972313201</v>
      </c>
      <c r="I1574" s="14">
        <f t="shared" ca="1" si="545"/>
        <v>1</v>
      </c>
      <c r="J1574" s="13">
        <f t="shared" si="557"/>
        <v>2.75E-2</v>
      </c>
      <c r="K1574" s="29">
        <f t="shared" si="546"/>
        <v>46863</v>
      </c>
      <c r="L1574" s="2">
        <f t="shared" si="547"/>
        <v>20</v>
      </c>
      <c r="M1574" s="17">
        <f t="shared" si="548"/>
        <v>20</v>
      </c>
      <c r="N1574" s="12">
        <f t="shared" si="549"/>
        <v>1.002155388</v>
      </c>
      <c r="O1574" s="12">
        <f t="shared" ca="1" si="550"/>
        <v>1.002155388</v>
      </c>
      <c r="P1574" s="17">
        <f t="shared" si="551"/>
        <v>0</v>
      </c>
      <c r="Q1574" s="14">
        <f t="shared" ca="1" si="552"/>
        <v>2.1553879999999999</v>
      </c>
      <c r="R1574" s="20">
        <f t="shared" si="555"/>
        <v>0</v>
      </c>
      <c r="S1574" s="14">
        <f t="shared" si="559"/>
        <v>0</v>
      </c>
      <c r="T1574" s="4" t="str">
        <f t="shared" si="553"/>
        <v>J=</v>
      </c>
      <c r="U1574" s="29">
        <f t="shared" si="554"/>
        <v>46896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2">
        <f t="shared" si="558"/>
        <v>46896</v>
      </c>
      <c r="B1575" s="83" t="str">
        <f t="shared" ca="1" si="540"/>
        <v>n.d</v>
      </c>
      <c r="C1575" s="14">
        <f t="shared" si="541"/>
        <v>1000</v>
      </c>
      <c r="D1575" s="58">
        <f t="shared" si="556"/>
        <v>46891</v>
      </c>
      <c r="E1575" s="56">
        <f ca="1">IF(D1575&lt;$B$1,VLOOKUP(D1575,[1]DI!$A$4:$B$15000,2,FALSE),0)</f>
        <v>0</v>
      </c>
      <c r="F1575" s="14">
        <f t="shared" ca="1" si="542"/>
        <v>1</v>
      </c>
      <c r="G1575" s="85">
        <f t="shared" ca="1" si="543"/>
        <v>1.4560015972313201</v>
      </c>
      <c r="H1575" s="85">
        <f t="shared" ca="1" si="544"/>
        <v>1.4560015972313201</v>
      </c>
      <c r="I1575" s="14">
        <f t="shared" ca="1" si="545"/>
        <v>1</v>
      </c>
      <c r="J1575" s="13">
        <f t="shared" si="557"/>
        <v>2.75E-2</v>
      </c>
      <c r="K1575" s="29">
        <f t="shared" si="546"/>
        <v>46863</v>
      </c>
      <c r="L1575" s="2">
        <f t="shared" si="547"/>
        <v>21</v>
      </c>
      <c r="M1575" s="17">
        <f t="shared" si="548"/>
        <v>21</v>
      </c>
      <c r="N1575" s="12">
        <f t="shared" si="549"/>
        <v>1.00226328</v>
      </c>
      <c r="O1575" s="12">
        <f t="shared" ca="1" si="550"/>
        <v>1.00226328</v>
      </c>
      <c r="P1575" s="17">
        <f t="shared" si="551"/>
        <v>75</v>
      </c>
      <c r="Q1575" s="14">
        <f t="shared" ca="1" si="552"/>
        <v>2.26327999</v>
      </c>
      <c r="R1575" s="20">
        <f t="shared" si="555"/>
        <v>0</v>
      </c>
      <c r="S1575" s="14">
        <f t="shared" si="559"/>
        <v>0</v>
      </c>
      <c r="T1575" s="4" t="str">
        <f t="shared" si="553"/>
        <v>J=</v>
      </c>
      <c r="U1575" s="29">
        <f t="shared" si="554"/>
        <v>46896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2">
        <f t="shared" si="558"/>
        <v>46897</v>
      </c>
      <c r="B1576" s="83" t="str">
        <f t="shared" ca="1" si="540"/>
        <v>n.d</v>
      </c>
      <c r="C1576" s="14">
        <f t="shared" si="541"/>
        <v>1000</v>
      </c>
      <c r="D1576" s="58">
        <f t="shared" si="556"/>
        <v>46892</v>
      </c>
      <c r="E1576" s="56">
        <f ca="1">IF(D1576&lt;$B$1,VLOOKUP(D1576,[1]DI!$A$4:$B$15000,2,FALSE),0)</f>
        <v>0</v>
      </c>
      <c r="F1576" s="14">
        <f t="shared" ca="1" si="542"/>
        <v>1</v>
      </c>
      <c r="G1576" s="85">
        <f t="shared" ca="1" si="543"/>
        <v>1.4560015972313201</v>
      </c>
      <c r="H1576" s="85">
        <f t="shared" ca="1" si="544"/>
        <v>1.4560015972313201</v>
      </c>
      <c r="I1576" s="14">
        <f t="shared" ca="1" si="545"/>
        <v>1</v>
      </c>
      <c r="J1576" s="13">
        <f t="shared" si="557"/>
        <v>2.75E-2</v>
      </c>
      <c r="K1576" s="29">
        <f t="shared" si="546"/>
        <v>46896</v>
      </c>
      <c r="L1576" s="2">
        <f t="shared" si="547"/>
        <v>1</v>
      </c>
      <c r="M1576" s="17">
        <f t="shared" si="548"/>
        <v>1</v>
      </c>
      <c r="N1576" s="12">
        <f t="shared" si="549"/>
        <v>1.000107659</v>
      </c>
      <c r="O1576" s="12">
        <f t="shared" ca="1" si="550"/>
        <v>1.000107659</v>
      </c>
      <c r="P1576" s="17">
        <f t="shared" si="551"/>
        <v>0</v>
      </c>
      <c r="Q1576" s="14">
        <f t="shared" ca="1" si="552"/>
        <v>0.10765899</v>
      </c>
      <c r="R1576" s="20">
        <f t="shared" si="555"/>
        <v>0</v>
      </c>
      <c r="S1576" s="14">
        <f t="shared" si="559"/>
        <v>0</v>
      </c>
      <c r="T1576" s="4" t="str">
        <f t="shared" si="553"/>
        <v>A+J=</v>
      </c>
      <c r="U1576" s="29">
        <f t="shared" si="554"/>
        <v>46927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2">
        <f t="shared" si="558"/>
        <v>46898</v>
      </c>
      <c r="B1577" s="83" t="str">
        <f t="shared" ca="1" si="540"/>
        <v>n.d</v>
      </c>
      <c r="C1577" s="14">
        <f t="shared" si="541"/>
        <v>1000</v>
      </c>
      <c r="D1577" s="58">
        <f t="shared" si="556"/>
        <v>46895</v>
      </c>
      <c r="E1577" s="56">
        <f ca="1">IF(D1577&lt;$B$1,VLOOKUP(D1577,[1]DI!$A$4:$B$15000,2,FALSE),0)</f>
        <v>0</v>
      </c>
      <c r="F1577" s="14">
        <f t="shared" ca="1" si="542"/>
        <v>1</v>
      </c>
      <c r="G1577" s="85">
        <f t="shared" ca="1" si="543"/>
        <v>1.4560015972313201</v>
      </c>
      <c r="H1577" s="85">
        <f t="shared" ca="1" si="544"/>
        <v>1.4560015972313201</v>
      </c>
      <c r="I1577" s="14">
        <f t="shared" ca="1" si="545"/>
        <v>1</v>
      </c>
      <c r="J1577" s="13">
        <f t="shared" si="557"/>
        <v>2.75E-2</v>
      </c>
      <c r="K1577" s="29">
        <f t="shared" si="546"/>
        <v>46896</v>
      </c>
      <c r="L1577" s="2">
        <f t="shared" si="547"/>
        <v>2</v>
      </c>
      <c r="M1577" s="17">
        <f t="shared" si="548"/>
        <v>2</v>
      </c>
      <c r="N1577" s="12">
        <f t="shared" si="549"/>
        <v>1.0002153300000001</v>
      </c>
      <c r="O1577" s="12">
        <f t="shared" ca="1" si="550"/>
        <v>1.0002153300000001</v>
      </c>
      <c r="P1577" s="17">
        <f t="shared" si="551"/>
        <v>0</v>
      </c>
      <c r="Q1577" s="14">
        <f t="shared" ca="1" si="552"/>
        <v>0.21532999999999999</v>
      </c>
      <c r="R1577" s="20">
        <f t="shared" si="555"/>
        <v>0</v>
      </c>
      <c r="S1577" s="14">
        <f t="shared" si="559"/>
        <v>0</v>
      </c>
      <c r="T1577" s="4" t="str">
        <f t="shared" si="553"/>
        <v>A+J=</v>
      </c>
      <c r="U1577" s="29">
        <f t="shared" si="554"/>
        <v>46927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2">
        <f t="shared" si="558"/>
        <v>46899</v>
      </c>
      <c r="B1578" s="83" t="str">
        <f t="shared" ca="1" si="540"/>
        <v>n.d</v>
      </c>
      <c r="C1578" s="14">
        <f t="shared" si="541"/>
        <v>1000</v>
      </c>
      <c r="D1578" s="58">
        <f t="shared" si="556"/>
        <v>46896</v>
      </c>
      <c r="E1578" s="56">
        <f ca="1">IF(D1578&lt;$B$1,VLOOKUP(D1578,[1]DI!$A$4:$B$15000,2,FALSE),0)</f>
        <v>0</v>
      </c>
      <c r="F1578" s="14">
        <f t="shared" ca="1" si="542"/>
        <v>1</v>
      </c>
      <c r="G1578" s="85">
        <f t="shared" ca="1" si="543"/>
        <v>1.4560015972313201</v>
      </c>
      <c r="H1578" s="85">
        <f t="shared" ca="1" si="544"/>
        <v>1.4560015972313201</v>
      </c>
      <c r="I1578" s="14">
        <f t="shared" ca="1" si="545"/>
        <v>1</v>
      </c>
      <c r="J1578" s="13">
        <f t="shared" si="557"/>
        <v>2.75E-2</v>
      </c>
      <c r="K1578" s="29">
        <f t="shared" si="546"/>
        <v>46896</v>
      </c>
      <c r="L1578" s="2">
        <f t="shared" si="547"/>
        <v>3</v>
      </c>
      <c r="M1578" s="17">
        <f t="shared" si="548"/>
        <v>3</v>
      </c>
      <c r="N1578" s="12">
        <f t="shared" si="549"/>
        <v>1.000323012</v>
      </c>
      <c r="O1578" s="12">
        <f t="shared" ca="1" si="550"/>
        <v>1.000323012</v>
      </c>
      <c r="P1578" s="17">
        <f t="shared" si="551"/>
        <v>0</v>
      </c>
      <c r="Q1578" s="14">
        <f t="shared" ca="1" si="552"/>
        <v>0.32301199000000003</v>
      </c>
      <c r="R1578" s="20">
        <f t="shared" si="555"/>
        <v>0</v>
      </c>
      <c r="S1578" s="14">
        <f t="shared" si="559"/>
        <v>0</v>
      </c>
      <c r="T1578" s="4" t="str">
        <f t="shared" si="553"/>
        <v>A+J=</v>
      </c>
      <c r="U1578" s="29">
        <f t="shared" si="554"/>
        <v>46927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2">
        <f t="shared" si="558"/>
        <v>46902</v>
      </c>
      <c r="B1579" s="83" t="str">
        <f t="shared" ca="1" si="540"/>
        <v>n.d</v>
      </c>
      <c r="C1579" s="14">
        <f t="shared" si="541"/>
        <v>1000</v>
      </c>
      <c r="D1579" s="58">
        <f t="shared" si="556"/>
        <v>46897</v>
      </c>
      <c r="E1579" s="56">
        <f ca="1">IF(D1579&lt;$B$1,VLOOKUP(D1579,[1]DI!$A$4:$B$15000,2,FALSE),0)</f>
        <v>0</v>
      </c>
      <c r="F1579" s="14">
        <f t="shared" ca="1" si="542"/>
        <v>1</v>
      </c>
      <c r="G1579" s="85">
        <f t="shared" ca="1" si="543"/>
        <v>1.4560015972313201</v>
      </c>
      <c r="H1579" s="85">
        <f t="shared" ca="1" si="544"/>
        <v>1.4560015972313201</v>
      </c>
      <c r="I1579" s="14">
        <f t="shared" ca="1" si="545"/>
        <v>1</v>
      </c>
      <c r="J1579" s="13">
        <f t="shared" si="557"/>
        <v>2.75E-2</v>
      </c>
      <c r="K1579" s="29">
        <f t="shared" si="546"/>
        <v>46896</v>
      </c>
      <c r="L1579" s="2">
        <f t="shared" si="547"/>
        <v>4</v>
      </c>
      <c r="M1579" s="17">
        <f t="shared" si="548"/>
        <v>4</v>
      </c>
      <c r="N1579" s="12">
        <f t="shared" si="549"/>
        <v>1.0004307059999999</v>
      </c>
      <c r="O1579" s="12">
        <f t="shared" ca="1" si="550"/>
        <v>1.0004307059999999</v>
      </c>
      <c r="P1579" s="17">
        <f t="shared" si="551"/>
        <v>0</v>
      </c>
      <c r="Q1579" s="14">
        <f t="shared" ca="1" si="552"/>
        <v>0.43070598999999998</v>
      </c>
      <c r="R1579" s="20">
        <f t="shared" si="555"/>
        <v>0</v>
      </c>
      <c r="S1579" s="14">
        <f t="shared" si="559"/>
        <v>0</v>
      </c>
      <c r="T1579" s="4" t="str">
        <f t="shared" si="553"/>
        <v>A+J=</v>
      </c>
      <c r="U1579" s="29">
        <f t="shared" si="554"/>
        <v>46927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2">
        <f t="shared" si="558"/>
        <v>46903</v>
      </c>
      <c r="B1580" s="83" t="str">
        <f t="shared" ca="1" si="540"/>
        <v>n.d</v>
      </c>
      <c r="C1580" s="14">
        <f t="shared" si="541"/>
        <v>1000</v>
      </c>
      <c r="D1580" s="58">
        <f t="shared" si="556"/>
        <v>46898</v>
      </c>
      <c r="E1580" s="56">
        <f ca="1">IF(D1580&lt;$B$1,VLOOKUP(D1580,[1]DI!$A$4:$B$15000,2,FALSE),0)</f>
        <v>0</v>
      </c>
      <c r="F1580" s="14">
        <f t="shared" ca="1" si="542"/>
        <v>1</v>
      </c>
      <c r="G1580" s="85">
        <f t="shared" ca="1" si="543"/>
        <v>1.4560015972313201</v>
      </c>
      <c r="H1580" s="85">
        <f t="shared" ca="1" si="544"/>
        <v>1.4560015972313201</v>
      </c>
      <c r="I1580" s="14">
        <f t="shared" ca="1" si="545"/>
        <v>1</v>
      </c>
      <c r="J1580" s="13">
        <f t="shared" si="557"/>
        <v>2.75E-2</v>
      </c>
      <c r="K1580" s="29">
        <f t="shared" si="546"/>
        <v>46896</v>
      </c>
      <c r="L1580" s="2">
        <f t="shared" si="547"/>
        <v>5</v>
      </c>
      <c r="M1580" s="17">
        <f t="shared" si="548"/>
        <v>5</v>
      </c>
      <c r="N1580" s="12">
        <f t="shared" si="549"/>
        <v>1.000538412</v>
      </c>
      <c r="O1580" s="12">
        <f t="shared" ca="1" si="550"/>
        <v>1.000538412</v>
      </c>
      <c r="P1580" s="17">
        <f t="shared" si="551"/>
        <v>0</v>
      </c>
      <c r="Q1580" s="14">
        <f t="shared" ca="1" si="552"/>
        <v>0.538412</v>
      </c>
      <c r="R1580" s="20">
        <f t="shared" si="555"/>
        <v>0</v>
      </c>
      <c r="S1580" s="14">
        <f t="shared" si="559"/>
        <v>0</v>
      </c>
      <c r="T1580" s="4" t="str">
        <f t="shared" si="553"/>
        <v>A+J=</v>
      </c>
      <c r="U1580" s="29">
        <f t="shared" si="554"/>
        <v>46927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2">
        <f t="shared" si="558"/>
        <v>46904</v>
      </c>
      <c r="B1581" s="83" t="str">
        <f t="shared" ca="1" si="540"/>
        <v>n.d</v>
      </c>
      <c r="C1581" s="14">
        <f t="shared" si="541"/>
        <v>1000</v>
      </c>
      <c r="D1581" s="58">
        <f t="shared" si="556"/>
        <v>46899</v>
      </c>
      <c r="E1581" s="56">
        <f ca="1">IF(D1581&lt;$B$1,VLOOKUP(D1581,[1]DI!$A$4:$B$15000,2,FALSE),0)</f>
        <v>0</v>
      </c>
      <c r="F1581" s="14">
        <f t="shared" ca="1" si="542"/>
        <v>1</v>
      </c>
      <c r="G1581" s="85">
        <f t="shared" ca="1" si="543"/>
        <v>1.4560015972313201</v>
      </c>
      <c r="H1581" s="85">
        <f t="shared" ca="1" si="544"/>
        <v>1.4560015972313201</v>
      </c>
      <c r="I1581" s="14">
        <f t="shared" ca="1" si="545"/>
        <v>1</v>
      </c>
      <c r="J1581" s="13">
        <f t="shared" si="557"/>
        <v>2.75E-2</v>
      </c>
      <c r="K1581" s="29">
        <f t="shared" si="546"/>
        <v>46896</v>
      </c>
      <c r="L1581" s="2">
        <f t="shared" si="547"/>
        <v>6</v>
      </c>
      <c r="M1581" s="17">
        <f t="shared" si="548"/>
        <v>6</v>
      </c>
      <c r="N1581" s="12">
        <f t="shared" si="549"/>
        <v>1.0006461289999999</v>
      </c>
      <c r="O1581" s="12">
        <f t="shared" ca="1" si="550"/>
        <v>1.0006461289999999</v>
      </c>
      <c r="P1581" s="17">
        <f t="shared" si="551"/>
        <v>0</v>
      </c>
      <c r="Q1581" s="14">
        <f t="shared" ca="1" si="552"/>
        <v>0.64612899000000001</v>
      </c>
      <c r="R1581" s="20">
        <f t="shared" si="555"/>
        <v>0</v>
      </c>
      <c r="S1581" s="14">
        <f t="shared" si="559"/>
        <v>0</v>
      </c>
      <c r="T1581" s="4" t="str">
        <f t="shared" si="553"/>
        <v>A+J=</v>
      </c>
      <c r="U1581" s="29">
        <f t="shared" si="554"/>
        <v>46927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2">
        <f t="shared" si="558"/>
        <v>46905</v>
      </c>
      <c r="B1582" s="83" t="str">
        <f t="shared" ca="1" si="540"/>
        <v>n.d</v>
      </c>
      <c r="C1582" s="14">
        <f t="shared" si="541"/>
        <v>1000</v>
      </c>
      <c r="D1582" s="58">
        <f t="shared" si="556"/>
        <v>46902</v>
      </c>
      <c r="E1582" s="56">
        <f ca="1">IF(D1582&lt;$B$1,VLOOKUP(D1582,[1]DI!$A$4:$B$15000,2,FALSE),0)</f>
        <v>0</v>
      </c>
      <c r="F1582" s="14">
        <f t="shared" ca="1" si="542"/>
        <v>1</v>
      </c>
      <c r="G1582" s="85">
        <f t="shared" ca="1" si="543"/>
        <v>1.4560015972313201</v>
      </c>
      <c r="H1582" s="85">
        <f t="shared" ca="1" si="544"/>
        <v>1.4560015972313201</v>
      </c>
      <c r="I1582" s="14">
        <f t="shared" ca="1" si="545"/>
        <v>1</v>
      </c>
      <c r="J1582" s="13">
        <f t="shared" si="557"/>
        <v>2.75E-2</v>
      </c>
      <c r="K1582" s="29">
        <f t="shared" si="546"/>
        <v>46896</v>
      </c>
      <c r="L1582" s="2">
        <f t="shared" si="547"/>
        <v>7</v>
      </c>
      <c r="M1582" s="17">
        <f t="shared" si="548"/>
        <v>7</v>
      </c>
      <c r="N1582" s="12">
        <f t="shared" si="549"/>
        <v>1.0007538579999999</v>
      </c>
      <c r="O1582" s="12">
        <f t="shared" ca="1" si="550"/>
        <v>1.0007538579999999</v>
      </c>
      <c r="P1582" s="17">
        <f t="shared" si="551"/>
        <v>0</v>
      </c>
      <c r="Q1582" s="14">
        <f t="shared" ca="1" si="552"/>
        <v>0.75385798999999998</v>
      </c>
      <c r="R1582" s="20">
        <f t="shared" si="555"/>
        <v>0</v>
      </c>
      <c r="S1582" s="14">
        <f t="shared" si="559"/>
        <v>0</v>
      </c>
      <c r="T1582" s="4" t="str">
        <f t="shared" si="553"/>
        <v>A+J=</v>
      </c>
      <c r="U1582" s="29">
        <f t="shared" si="554"/>
        <v>46927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2">
        <f t="shared" si="558"/>
        <v>46906</v>
      </c>
      <c r="B1583" s="83" t="str">
        <f t="shared" ca="1" si="540"/>
        <v>n.d</v>
      </c>
      <c r="C1583" s="14">
        <f t="shared" si="541"/>
        <v>1000</v>
      </c>
      <c r="D1583" s="58">
        <f t="shared" si="556"/>
        <v>46903</v>
      </c>
      <c r="E1583" s="56">
        <f ca="1">IF(D1583&lt;$B$1,VLOOKUP(D1583,[1]DI!$A$4:$B$15000,2,FALSE),0)</f>
        <v>0</v>
      </c>
      <c r="F1583" s="14">
        <f t="shared" ca="1" si="542"/>
        <v>1</v>
      </c>
      <c r="G1583" s="85">
        <f t="shared" ca="1" si="543"/>
        <v>1.4560015972313201</v>
      </c>
      <c r="H1583" s="85">
        <f t="shared" ca="1" si="544"/>
        <v>1.4560015972313201</v>
      </c>
      <c r="I1583" s="14">
        <f t="shared" ca="1" si="545"/>
        <v>1</v>
      </c>
      <c r="J1583" s="13">
        <f t="shared" si="557"/>
        <v>2.75E-2</v>
      </c>
      <c r="K1583" s="29">
        <f t="shared" si="546"/>
        <v>46896</v>
      </c>
      <c r="L1583" s="2">
        <f t="shared" si="547"/>
        <v>8</v>
      </c>
      <c r="M1583" s="17">
        <f t="shared" si="548"/>
        <v>8</v>
      </c>
      <c r="N1583" s="12">
        <f t="shared" si="549"/>
        <v>1.000861598</v>
      </c>
      <c r="O1583" s="12">
        <f t="shared" ca="1" si="550"/>
        <v>1.000861598</v>
      </c>
      <c r="P1583" s="17">
        <f t="shared" si="551"/>
        <v>0</v>
      </c>
      <c r="Q1583" s="14">
        <f t="shared" ca="1" si="552"/>
        <v>0.86159799000000004</v>
      </c>
      <c r="R1583" s="20">
        <f t="shared" si="555"/>
        <v>0</v>
      </c>
      <c r="S1583" s="14">
        <f t="shared" si="559"/>
        <v>0</v>
      </c>
      <c r="T1583" s="4" t="str">
        <f t="shared" si="553"/>
        <v>A+J=</v>
      </c>
      <c r="U1583" s="29">
        <f t="shared" si="554"/>
        <v>46927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2">
        <f t="shared" si="558"/>
        <v>46909</v>
      </c>
      <c r="B1584" s="83" t="str">
        <f t="shared" ca="1" si="540"/>
        <v>n.d</v>
      </c>
      <c r="C1584" s="14">
        <f t="shared" si="541"/>
        <v>1000</v>
      </c>
      <c r="D1584" s="58">
        <f t="shared" si="556"/>
        <v>46904</v>
      </c>
      <c r="E1584" s="56">
        <f ca="1">IF(D1584&lt;$B$1,VLOOKUP(D1584,[1]DI!$A$4:$B$15000,2,FALSE),0)</f>
        <v>0</v>
      </c>
      <c r="F1584" s="14">
        <f t="shared" ca="1" si="542"/>
        <v>1</v>
      </c>
      <c r="G1584" s="85">
        <f t="shared" ca="1" si="543"/>
        <v>1.4560015972313201</v>
      </c>
      <c r="H1584" s="85">
        <f t="shared" ca="1" si="544"/>
        <v>1.4560015972313201</v>
      </c>
      <c r="I1584" s="14">
        <f t="shared" ca="1" si="545"/>
        <v>1</v>
      </c>
      <c r="J1584" s="13">
        <f t="shared" si="557"/>
        <v>2.75E-2</v>
      </c>
      <c r="K1584" s="29">
        <f t="shared" si="546"/>
        <v>46896</v>
      </c>
      <c r="L1584" s="2">
        <f t="shared" si="547"/>
        <v>9</v>
      </c>
      <c r="M1584" s="17">
        <f t="shared" si="548"/>
        <v>9</v>
      </c>
      <c r="N1584" s="12">
        <f t="shared" si="549"/>
        <v>1.0009693500000001</v>
      </c>
      <c r="O1584" s="12">
        <f t="shared" ca="1" si="550"/>
        <v>1.0009693500000001</v>
      </c>
      <c r="P1584" s="17">
        <f t="shared" si="551"/>
        <v>0</v>
      </c>
      <c r="Q1584" s="14">
        <f t="shared" ca="1" si="552"/>
        <v>0.96935000000000004</v>
      </c>
      <c r="R1584" s="20">
        <f t="shared" si="555"/>
        <v>0</v>
      </c>
      <c r="S1584" s="14">
        <f t="shared" si="559"/>
        <v>0</v>
      </c>
      <c r="T1584" s="4" t="str">
        <f t="shared" si="553"/>
        <v>A+J=</v>
      </c>
      <c r="U1584" s="29">
        <f t="shared" si="554"/>
        <v>46927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2">
        <f t="shared" si="558"/>
        <v>46910</v>
      </c>
      <c r="B1585" s="83" t="str">
        <f t="shared" ca="1" si="540"/>
        <v>n.d</v>
      </c>
      <c r="C1585" s="14">
        <f t="shared" si="541"/>
        <v>1000</v>
      </c>
      <c r="D1585" s="58">
        <f t="shared" si="556"/>
        <v>46905</v>
      </c>
      <c r="E1585" s="56">
        <f ca="1">IF(D1585&lt;$B$1,VLOOKUP(D1585,[1]DI!$A$4:$B$15000,2,FALSE),0)</f>
        <v>0</v>
      </c>
      <c r="F1585" s="14">
        <f t="shared" ca="1" si="542"/>
        <v>1</v>
      </c>
      <c r="G1585" s="85">
        <f t="shared" ca="1" si="543"/>
        <v>1.4560015972313201</v>
      </c>
      <c r="H1585" s="85">
        <f t="shared" ca="1" si="544"/>
        <v>1.4560015972313201</v>
      </c>
      <c r="I1585" s="14">
        <f t="shared" ca="1" si="545"/>
        <v>1</v>
      </c>
      <c r="J1585" s="13">
        <f t="shared" si="557"/>
        <v>2.75E-2</v>
      </c>
      <c r="K1585" s="29">
        <f t="shared" si="546"/>
        <v>46896</v>
      </c>
      <c r="L1585" s="2">
        <f t="shared" si="547"/>
        <v>10</v>
      </c>
      <c r="M1585" s="17">
        <f t="shared" si="548"/>
        <v>10</v>
      </c>
      <c r="N1585" s="12">
        <f t="shared" si="549"/>
        <v>1.0010771140000001</v>
      </c>
      <c r="O1585" s="12">
        <f t="shared" ca="1" si="550"/>
        <v>1.0010771140000001</v>
      </c>
      <c r="P1585" s="17">
        <f t="shared" si="551"/>
        <v>0</v>
      </c>
      <c r="Q1585" s="14">
        <f t="shared" ca="1" si="552"/>
        <v>1.0771139999999999</v>
      </c>
      <c r="R1585" s="20">
        <f t="shared" si="555"/>
        <v>0</v>
      </c>
      <c r="S1585" s="14">
        <f t="shared" si="559"/>
        <v>0</v>
      </c>
      <c r="T1585" s="4" t="str">
        <f t="shared" si="553"/>
        <v>A+J=</v>
      </c>
      <c r="U1585" s="29">
        <f t="shared" si="554"/>
        <v>46927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2">
        <f t="shared" si="558"/>
        <v>46911</v>
      </c>
      <c r="B1586" s="83" t="str">
        <f t="shared" ca="1" si="540"/>
        <v>n.d</v>
      </c>
      <c r="C1586" s="14">
        <f t="shared" si="541"/>
        <v>1000</v>
      </c>
      <c r="D1586" s="58">
        <f t="shared" si="556"/>
        <v>46906</v>
      </c>
      <c r="E1586" s="56">
        <f ca="1">IF(D1586&lt;$B$1,VLOOKUP(D1586,[1]DI!$A$4:$B$15000,2,FALSE),0)</f>
        <v>0</v>
      </c>
      <c r="F1586" s="14">
        <f t="shared" ca="1" si="542"/>
        <v>1</v>
      </c>
      <c r="G1586" s="85">
        <f t="shared" ca="1" si="543"/>
        <v>1.4560015972313201</v>
      </c>
      <c r="H1586" s="85">
        <f t="shared" ca="1" si="544"/>
        <v>1.4560015972313201</v>
      </c>
      <c r="I1586" s="14">
        <f t="shared" ca="1" si="545"/>
        <v>1</v>
      </c>
      <c r="J1586" s="13">
        <f t="shared" si="557"/>
        <v>2.75E-2</v>
      </c>
      <c r="K1586" s="29">
        <f t="shared" si="546"/>
        <v>46896</v>
      </c>
      <c r="L1586" s="2">
        <f t="shared" si="547"/>
        <v>11</v>
      </c>
      <c r="M1586" s="17">
        <f t="shared" si="548"/>
        <v>11</v>
      </c>
      <c r="N1586" s="12">
        <f t="shared" si="549"/>
        <v>1.0011848889999999</v>
      </c>
      <c r="O1586" s="12">
        <f t="shared" ca="1" si="550"/>
        <v>1.0011848889999999</v>
      </c>
      <c r="P1586" s="17">
        <f t="shared" si="551"/>
        <v>0</v>
      </c>
      <c r="Q1586" s="14">
        <f t="shared" ca="1" si="552"/>
        <v>1.1848889899999999</v>
      </c>
      <c r="R1586" s="20">
        <f t="shared" si="555"/>
        <v>0</v>
      </c>
      <c r="S1586" s="14">
        <f t="shared" si="559"/>
        <v>0</v>
      </c>
      <c r="T1586" s="4" t="str">
        <f t="shared" si="553"/>
        <v>A+J=</v>
      </c>
      <c r="U1586" s="29">
        <f t="shared" si="554"/>
        <v>46927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2">
        <f t="shared" si="558"/>
        <v>46912</v>
      </c>
      <c r="B1587" s="83" t="str">
        <f t="shared" ca="1" si="540"/>
        <v>n.d</v>
      </c>
      <c r="C1587" s="14">
        <f t="shared" si="541"/>
        <v>1000</v>
      </c>
      <c r="D1587" s="58">
        <f t="shared" si="556"/>
        <v>46909</v>
      </c>
      <c r="E1587" s="56">
        <f ca="1">IF(D1587&lt;$B$1,VLOOKUP(D1587,[1]DI!$A$4:$B$15000,2,FALSE),0)</f>
        <v>0</v>
      </c>
      <c r="F1587" s="14">
        <f t="shared" ca="1" si="542"/>
        <v>1</v>
      </c>
      <c r="G1587" s="85">
        <f t="shared" ca="1" si="543"/>
        <v>1.4560015972313201</v>
      </c>
      <c r="H1587" s="85">
        <f t="shared" ca="1" si="544"/>
        <v>1.4560015972313201</v>
      </c>
      <c r="I1587" s="14">
        <f t="shared" ca="1" si="545"/>
        <v>1</v>
      </c>
      <c r="J1587" s="13">
        <f t="shared" si="557"/>
        <v>2.75E-2</v>
      </c>
      <c r="K1587" s="29">
        <f t="shared" si="546"/>
        <v>46896</v>
      </c>
      <c r="L1587" s="2">
        <f t="shared" si="547"/>
        <v>12</v>
      </c>
      <c r="M1587" s="17">
        <f t="shared" si="548"/>
        <v>12</v>
      </c>
      <c r="N1587" s="12">
        <f t="shared" si="549"/>
        <v>1.001292676</v>
      </c>
      <c r="O1587" s="12">
        <f t="shared" ca="1" si="550"/>
        <v>1.001292676</v>
      </c>
      <c r="P1587" s="17">
        <f t="shared" si="551"/>
        <v>0</v>
      </c>
      <c r="Q1587" s="14">
        <f t="shared" ca="1" si="552"/>
        <v>1.2926759999999999</v>
      </c>
      <c r="R1587" s="20">
        <f t="shared" si="555"/>
        <v>0</v>
      </c>
      <c r="S1587" s="14">
        <f t="shared" si="559"/>
        <v>0</v>
      </c>
      <c r="T1587" s="4" t="str">
        <f t="shared" si="553"/>
        <v>A+J=</v>
      </c>
      <c r="U1587" s="29">
        <f t="shared" si="554"/>
        <v>46927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2">
        <f t="shared" si="558"/>
        <v>46913</v>
      </c>
      <c r="B1588" s="83" t="str">
        <f t="shared" ca="1" si="540"/>
        <v>n.d</v>
      </c>
      <c r="C1588" s="14">
        <f t="shared" si="541"/>
        <v>1000</v>
      </c>
      <c r="D1588" s="58">
        <f t="shared" si="556"/>
        <v>46910</v>
      </c>
      <c r="E1588" s="56">
        <f ca="1">IF(D1588&lt;$B$1,VLOOKUP(D1588,[1]DI!$A$4:$B$15000,2,FALSE),0)</f>
        <v>0</v>
      </c>
      <c r="F1588" s="14">
        <f t="shared" ca="1" si="542"/>
        <v>1</v>
      </c>
      <c r="G1588" s="85">
        <f t="shared" ca="1" si="543"/>
        <v>1.4560015972313201</v>
      </c>
      <c r="H1588" s="85">
        <f t="shared" ca="1" si="544"/>
        <v>1.4560015972313201</v>
      </c>
      <c r="I1588" s="14">
        <f t="shared" ca="1" si="545"/>
        <v>1</v>
      </c>
      <c r="J1588" s="13">
        <f t="shared" si="557"/>
        <v>2.75E-2</v>
      </c>
      <c r="K1588" s="29">
        <f t="shared" si="546"/>
        <v>46896</v>
      </c>
      <c r="L1588" s="2">
        <f t="shared" si="547"/>
        <v>13</v>
      </c>
      <c r="M1588" s="17">
        <f t="shared" si="548"/>
        <v>13</v>
      </c>
      <c r="N1588" s="12">
        <f t="shared" si="549"/>
        <v>1.001400474</v>
      </c>
      <c r="O1588" s="12">
        <f t="shared" ca="1" si="550"/>
        <v>1.001400474</v>
      </c>
      <c r="P1588" s="17">
        <f t="shared" si="551"/>
        <v>0</v>
      </c>
      <c r="Q1588" s="14">
        <f t="shared" ca="1" si="552"/>
        <v>1.4004739900000001</v>
      </c>
      <c r="R1588" s="20">
        <f t="shared" si="555"/>
        <v>0</v>
      </c>
      <c r="S1588" s="14">
        <f t="shared" si="559"/>
        <v>0</v>
      </c>
      <c r="T1588" s="4" t="str">
        <f t="shared" si="553"/>
        <v>A+J=</v>
      </c>
      <c r="U1588" s="29">
        <f t="shared" si="554"/>
        <v>46927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2">
        <f t="shared" si="558"/>
        <v>46916</v>
      </c>
      <c r="B1589" s="83" t="str">
        <f t="shared" ca="1" si="540"/>
        <v>n.d</v>
      </c>
      <c r="C1589" s="14">
        <f t="shared" si="541"/>
        <v>1000</v>
      </c>
      <c r="D1589" s="58">
        <f t="shared" si="556"/>
        <v>46911</v>
      </c>
      <c r="E1589" s="56">
        <f ca="1">IF(D1589&lt;$B$1,VLOOKUP(D1589,[1]DI!$A$4:$B$15000,2,FALSE),0)</f>
        <v>0</v>
      </c>
      <c r="F1589" s="14">
        <f t="shared" ca="1" si="542"/>
        <v>1</v>
      </c>
      <c r="G1589" s="85">
        <f t="shared" ca="1" si="543"/>
        <v>1.4560015972313201</v>
      </c>
      <c r="H1589" s="85">
        <f t="shared" ca="1" si="544"/>
        <v>1.4560015972313201</v>
      </c>
      <c r="I1589" s="14">
        <f t="shared" ca="1" si="545"/>
        <v>1</v>
      </c>
      <c r="J1589" s="13">
        <f t="shared" si="557"/>
        <v>2.75E-2</v>
      </c>
      <c r="K1589" s="29">
        <f t="shared" si="546"/>
        <v>46896</v>
      </c>
      <c r="L1589" s="2">
        <f t="shared" si="547"/>
        <v>14</v>
      </c>
      <c r="M1589" s="17">
        <f t="shared" si="548"/>
        <v>14</v>
      </c>
      <c r="N1589" s="12">
        <f t="shared" si="549"/>
        <v>1.0015082850000001</v>
      </c>
      <c r="O1589" s="12">
        <f t="shared" ca="1" si="550"/>
        <v>1.0015082850000001</v>
      </c>
      <c r="P1589" s="17">
        <f t="shared" si="551"/>
        <v>0</v>
      </c>
      <c r="Q1589" s="14">
        <f t="shared" ca="1" si="552"/>
        <v>1.5082850000000001</v>
      </c>
      <c r="R1589" s="20">
        <f t="shared" si="555"/>
        <v>0</v>
      </c>
      <c r="S1589" s="14">
        <f t="shared" si="559"/>
        <v>0</v>
      </c>
      <c r="T1589" s="4" t="str">
        <f t="shared" si="553"/>
        <v>A+J=</v>
      </c>
      <c r="U1589" s="29">
        <f t="shared" si="554"/>
        <v>46927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2">
        <f t="shared" si="558"/>
        <v>46917</v>
      </c>
      <c r="B1590" s="83" t="str">
        <f t="shared" ca="1" si="540"/>
        <v>n.d</v>
      </c>
      <c r="C1590" s="14">
        <f t="shared" si="541"/>
        <v>1000</v>
      </c>
      <c r="D1590" s="58">
        <f t="shared" si="556"/>
        <v>46912</v>
      </c>
      <c r="E1590" s="56">
        <f ca="1">IF(D1590&lt;$B$1,VLOOKUP(D1590,[1]DI!$A$4:$B$15000,2,FALSE),0)</f>
        <v>0</v>
      </c>
      <c r="F1590" s="14">
        <f t="shared" ca="1" si="542"/>
        <v>1</v>
      </c>
      <c r="G1590" s="85">
        <f t="shared" ca="1" si="543"/>
        <v>1.4560015972313201</v>
      </c>
      <c r="H1590" s="85">
        <f t="shared" ca="1" si="544"/>
        <v>1.4560015972313201</v>
      </c>
      <c r="I1590" s="14">
        <f t="shared" ca="1" si="545"/>
        <v>1</v>
      </c>
      <c r="J1590" s="13">
        <f t="shared" si="557"/>
        <v>2.75E-2</v>
      </c>
      <c r="K1590" s="29">
        <f t="shared" si="546"/>
        <v>46896</v>
      </c>
      <c r="L1590" s="2">
        <f t="shared" si="547"/>
        <v>15</v>
      </c>
      <c r="M1590" s="17">
        <f t="shared" si="548"/>
        <v>15</v>
      </c>
      <c r="N1590" s="12">
        <f t="shared" si="549"/>
        <v>1.001616106</v>
      </c>
      <c r="O1590" s="12">
        <f t="shared" ca="1" si="550"/>
        <v>1.001616106</v>
      </c>
      <c r="P1590" s="17">
        <f t="shared" si="551"/>
        <v>0</v>
      </c>
      <c r="Q1590" s="14">
        <f t="shared" ca="1" si="552"/>
        <v>1.6161059900000001</v>
      </c>
      <c r="R1590" s="20">
        <f t="shared" si="555"/>
        <v>0</v>
      </c>
      <c r="S1590" s="14">
        <f t="shared" si="559"/>
        <v>0</v>
      </c>
      <c r="T1590" s="4" t="str">
        <f t="shared" si="553"/>
        <v>A+J=</v>
      </c>
      <c r="U1590" s="29">
        <f t="shared" si="554"/>
        <v>46927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2">
        <f t="shared" si="558"/>
        <v>46918</v>
      </c>
      <c r="B1591" s="83" t="str">
        <f t="shared" ca="1" si="540"/>
        <v>n.d</v>
      </c>
      <c r="C1591" s="14">
        <f t="shared" si="541"/>
        <v>1000</v>
      </c>
      <c r="D1591" s="58">
        <f t="shared" si="556"/>
        <v>46913</v>
      </c>
      <c r="E1591" s="56">
        <f ca="1">IF(D1591&lt;$B$1,VLOOKUP(D1591,[1]DI!$A$4:$B$15000,2,FALSE),0)</f>
        <v>0</v>
      </c>
      <c r="F1591" s="14">
        <f t="shared" ca="1" si="542"/>
        <v>1</v>
      </c>
      <c r="G1591" s="85">
        <f t="shared" ca="1" si="543"/>
        <v>1.4560015972313201</v>
      </c>
      <c r="H1591" s="85">
        <f t="shared" ca="1" si="544"/>
        <v>1.4560015972313201</v>
      </c>
      <c r="I1591" s="14">
        <f t="shared" ca="1" si="545"/>
        <v>1</v>
      </c>
      <c r="J1591" s="13">
        <f t="shared" si="557"/>
        <v>2.75E-2</v>
      </c>
      <c r="K1591" s="29">
        <f t="shared" si="546"/>
        <v>46896</v>
      </c>
      <c r="L1591" s="2">
        <f t="shared" si="547"/>
        <v>16</v>
      </c>
      <c r="M1591" s="17">
        <f t="shared" si="548"/>
        <v>16</v>
      </c>
      <c r="N1591" s="12">
        <f t="shared" si="549"/>
        <v>1.0017239389999999</v>
      </c>
      <c r="O1591" s="12">
        <f t="shared" ca="1" si="550"/>
        <v>1.0017239389999999</v>
      </c>
      <c r="P1591" s="17">
        <f t="shared" si="551"/>
        <v>0</v>
      </c>
      <c r="Q1591" s="14">
        <f t="shared" ca="1" si="552"/>
        <v>1.7239389899999999</v>
      </c>
      <c r="R1591" s="20">
        <f t="shared" si="555"/>
        <v>0</v>
      </c>
      <c r="S1591" s="14">
        <f t="shared" si="559"/>
        <v>0</v>
      </c>
      <c r="T1591" s="4" t="str">
        <f t="shared" si="553"/>
        <v>A+J=</v>
      </c>
      <c r="U1591" s="29">
        <f t="shared" si="554"/>
        <v>46927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2">
        <f t="shared" si="558"/>
        <v>46920</v>
      </c>
      <c r="B1592" s="83" t="str">
        <f t="shared" ca="1" si="540"/>
        <v>n.d</v>
      </c>
      <c r="C1592" s="14">
        <f t="shared" si="541"/>
        <v>1000</v>
      </c>
      <c r="D1592" s="58">
        <f t="shared" si="556"/>
        <v>46916</v>
      </c>
      <c r="E1592" s="56">
        <f ca="1">IF(D1592&lt;$B$1,VLOOKUP(D1592,[1]DI!$A$4:$B$15000,2,FALSE),0)</f>
        <v>0</v>
      </c>
      <c r="F1592" s="14">
        <f t="shared" ca="1" si="542"/>
        <v>1</v>
      </c>
      <c r="G1592" s="85">
        <f t="shared" ca="1" si="543"/>
        <v>1.4560015972313201</v>
      </c>
      <c r="H1592" s="85">
        <f t="shared" ca="1" si="544"/>
        <v>1.4560015972313201</v>
      </c>
      <c r="I1592" s="14">
        <f t="shared" ca="1" si="545"/>
        <v>1</v>
      </c>
      <c r="J1592" s="13">
        <f t="shared" si="557"/>
        <v>2.75E-2</v>
      </c>
      <c r="K1592" s="29">
        <f t="shared" si="546"/>
        <v>46896</v>
      </c>
      <c r="L1592" s="2">
        <f t="shared" si="547"/>
        <v>17</v>
      </c>
      <c r="M1592" s="17">
        <f t="shared" si="548"/>
        <v>17</v>
      </c>
      <c r="N1592" s="12">
        <f t="shared" si="549"/>
        <v>1.0018317839999999</v>
      </c>
      <c r="O1592" s="12">
        <f t="shared" ca="1" si="550"/>
        <v>1.0018317839999999</v>
      </c>
      <c r="P1592" s="17">
        <f t="shared" si="551"/>
        <v>0</v>
      </c>
      <c r="Q1592" s="14">
        <f t="shared" ca="1" si="552"/>
        <v>1.8317839899999999</v>
      </c>
      <c r="R1592" s="20">
        <f t="shared" si="555"/>
        <v>0</v>
      </c>
      <c r="S1592" s="14">
        <f t="shared" si="559"/>
        <v>0</v>
      </c>
      <c r="T1592" s="4" t="str">
        <f t="shared" si="553"/>
        <v>A+J=</v>
      </c>
      <c r="U1592" s="29">
        <f t="shared" si="554"/>
        <v>46927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2">
        <f t="shared" si="558"/>
        <v>46923</v>
      </c>
      <c r="B1593" s="83" t="str">
        <f t="shared" ca="1" si="540"/>
        <v>n.d</v>
      </c>
      <c r="C1593" s="14">
        <f t="shared" si="541"/>
        <v>1000</v>
      </c>
      <c r="D1593" s="58">
        <f t="shared" si="556"/>
        <v>46917</v>
      </c>
      <c r="E1593" s="56">
        <f ca="1">IF(D1593&lt;$B$1,VLOOKUP(D1593,[1]DI!$A$4:$B$15000,2,FALSE),0)</f>
        <v>0</v>
      </c>
      <c r="F1593" s="14">
        <f t="shared" ca="1" si="542"/>
        <v>1</v>
      </c>
      <c r="G1593" s="85">
        <f t="shared" ca="1" si="543"/>
        <v>1.4560015972313201</v>
      </c>
      <c r="H1593" s="85">
        <f t="shared" ca="1" si="544"/>
        <v>1.4560015972313201</v>
      </c>
      <c r="I1593" s="14">
        <f t="shared" ca="1" si="545"/>
        <v>1</v>
      </c>
      <c r="J1593" s="13">
        <f t="shared" si="557"/>
        <v>2.75E-2</v>
      </c>
      <c r="K1593" s="29">
        <f t="shared" si="546"/>
        <v>46896</v>
      </c>
      <c r="L1593" s="2">
        <f t="shared" si="547"/>
        <v>18</v>
      </c>
      <c r="M1593" s="17">
        <f t="shared" si="548"/>
        <v>18</v>
      </c>
      <c r="N1593" s="12">
        <f t="shared" si="549"/>
        <v>1.0019396410000001</v>
      </c>
      <c r="O1593" s="12">
        <f t="shared" ca="1" si="550"/>
        <v>1.0019396410000001</v>
      </c>
      <c r="P1593" s="17">
        <f t="shared" si="551"/>
        <v>0</v>
      </c>
      <c r="Q1593" s="14">
        <f t="shared" ca="1" si="552"/>
        <v>1.9396409999999999</v>
      </c>
      <c r="R1593" s="20">
        <f t="shared" si="555"/>
        <v>0</v>
      </c>
      <c r="S1593" s="14">
        <f t="shared" si="559"/>
        <v>0</v>
      </c>
      <c r="T1593" s="4" t="str">
        <f t="shared" si="553"/>
        <v>A+J=</v>
      </c>
      <c r="U1593" s="29">
        <f t="shared" si="554"/>
        <v>46927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2">
        <f t="shared" si="558"/>
        <v>46924</v>
      </c>
      <c r="B1594" s="83" t="str">
        <f t="shared" ca="1" si="540"/>
        <v>n.d</v>
      </c>
      <c r="C1594" s="14">
        <f t="shared" si="541"/>
        <v>1000</v>
      </c>
      <c r="D1594" s="58">
        <f t="shared" si="556"/>
        <v>46918</v>
      </c>
      <c r="E1594" s="56">
        <f ca="1">IF(D1594&lt;$B$1,VLOOKUP(D1594,[1]DI!$A$4:$B$15000,2,FALSE),0)</f>
        <v>0</v>
      </c>
      <c r="F1594" s="14">
        <f t="shared" ca="1" si="542"/>
        <v>1</v>
      </c>
      <c r="G1594" s="85">
        <f t="shared" ca="1" si="543"/>
        <v>1.4560015972313201</v>
      </c>
      <c r="H1594" s="85">
        <f t="shared" ca="1" si="544"/>
        <v>1.4560015972313201</v>
      </c>
      <c r="I1594" s="14">
        <f t="shared" ca="1" si="545"/>
        <v>1</v>
      </c>
      <c r="J1594" s="13">
        <f t="shared" si="557"/>
        <v>2.75E-2</v>
      </c>
      <c r="K1594" s="29">
        <f t="shared" si="546"/>
        <v>46896</v>
      </c>
      <c r="L1594" s="2">
        <f t="shared" si="547"/>
        <v>19</v>
      </c>
      <c r="M1594" s="17">
        <f t="shared" si="548"/>
        <v>19</v>
      </c>
      <c r="N1594" s="12">
        <f t="shared" si="549"/>
        <v>1.0020475090000001</v>
      </c>
      <c r="O1594" s="12">
        <f t="shared" ca="1" si="550"/>
        <v>1.0020475090000001</v>
      </c>
      <c r="P1594" s="17">
        <f t="shared" si="551"/>
        <v>0</v>
      </c>
      <c r="Q1594" s="14">
        <f t="shared" ca="1" si="552"/>
        <v>2.0475089999999998</v>
      </c>
      <c r="R1594" s="20">
        <f t="shared" si="555"/>
        <v>0</v>
      </c>
      <c r="S1594" s="14">
        <f t="shared" si="559"/>
        <v>0</v>
      </c>
      <c r="T1594" s="4" t="str">
        <f t="shared" si="553"/>
        <v>A+J=</v>
      </c>
      <c r="U1594" s="29">
        <f t="shared" si="554"/>
        <v>46927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2">
        <f t="shared" si="558"/>
        <v>46925</v>
      </c>
      <c r="B1595" s="83" t="str">
        <f t="shared" ca="1" si="540"/>
        <v>n.d</v>
      </c>
      <c r="C1595" s="14">
        <f t="shared" si="541"/>
        <v>1000</v>
      </c>
      <c r="D1595" s="58">
        <f t="shared" si="556"/>
        <v>46920</v>
      </c>
      <c r="E1595" s="56">
        <f ca="1">IF(D1595&lt;$B$1,VLOOKUP(D1595,[1]DI!$A$4:$B$15000,2,FALSE),0)</f>
        <v>0</v>
      </c>
      <c r="F1595" s="14">
        <f t="shared" ca="1" si="542"/>
        <v>1</v>
      </c>
      <c r="G1595" s="85">
        <f t="shared" ca="1" si="543"/>
        <v>1.4560015972313201</v>
      </c>
      <c r="H1595" s="85">
        <f t="shared" ca="1" si="544"/>
        <v>1.4560015972313201</v>
      </c>
      <c r="I1595" s="14">
        <f t="shared" ca="1" si="545"/>
        <v>1</v>
      </c>
      <c r="J1595" s="13">
        <f t="shared" si="557"/>
        <v>2.75E-2</v>
      </c>
      <c r="K1595" s="29">
        <f t="shared" si="546"/>
        <v>46896</v>
      </c>
      <c r="L1595" s="2">
        <f t="shared" si="547"/>
        <v>20</v>
      </c>
      <c r="M1595" s="17">
        <f t="shared" si="548"/>
        <v>20</v>
      </c>
      <c r="N1595" s="12">
        <f t="shared" si="549"/>
        <v>1.002155388</v>
      </c>
      <c r="O1595" s="12">
        <f t="shared" ca="1" si="550"/>
        <v>1.002155388</v>
      </c>
      <c r="P1595" s="17">
        <f t="shared" si="551"/>
        <v>0</v>
      </c>
      <c r="Q1595" s="14">
        <f t="shared" ca="1" si="552"/>
        <v>2.1553879999999999</v>
      </c>
      <c r="R1595" s="20">
        <f t="shared" si="555"/>
        <v>0</v>
      </c>
      <c r="S1595" s="14">
        <f t="shared" si="559"/>
        <v>0</v>
      </c>
      <c r="T1595" s="4" t="str">
        <f t="shared" si="553"/>
        <v>A+J=</v>
      </c>
      <c r="U1595" s="29">
        <f t="shared" si="554"/>
        <v>46927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2">
        <f t="shared" si="558"/>
        <v>46926</v>
      </c>
      <c r="B1596" s="83" t="str">
        <f t="shared" ca="1" si="540"/>
        <v>n.d</v>
      </c>
      <c r="C1596" s="14">
        <f t="shared" si="541"/>
        <v>1000</v>
      </c>
      <c r="D1596" s="58">
        <f t="shared" si="556"/>
        <v>46923</v>
      </c>
      <c r="E1596" s="56">
        <f ca="1">IF(D1596&lt;$B$1,VLOOKUP(D1596,[1]DI!$A$4:$B$15000,2,FALSE),0)</f>
        <v>0</v>
      </c>
      <c r="F1596" s="14">
        <f t="shared" ca="1" si="542"/>
        <v>1</v>
      </c>
      <c r="G1596" s="85">
        <f t="shared" ca="1" si="543"/>
        <v>1.4560015972313201</v>
      </c>
      <c r="H1596" s="85">
        <f t="shared" ca="1" si="544"/>
        <v>1.4560015972313201</v>
      </c>
      <c r="I1596" s="14">
        <f t="shared" ca="1" si="545"/>
        <v>1</v>
      </c>
      <c r="J1596" s="13">
        <f t="shared" si="557"/>
        <v>2.75E-2</v>
      </c>
      <c r="K1596" s="29">
        <f t="shared" si="546"/>
        <v>46896</v>
      </c>
      <c r="L1596" s="2">
        <f t="shared" si="547"/>
        <v>21</v>
      </c>
      <c r="M1596" s="17">
        <f t="shared" si="548"/>
        <v>21</v>
      </c>
      <c r="N1596" s="12">
        <f t="shared" si="549"/>
        <v>1.00226328</v>
      </c>
      <c r="O1596" s="12">
        <f t="shared" ca="1" si="550"/>
        <v>1.00226328</v>
      </c>
      <c r="P1596" s="17">
        <f t="shared" si="551"/>
        <v>0</v>
      </c>
      <c r="Q1596" s="14">
        <f t="shared" ca="1" si="552"/>
        <v>2.26327999</v>
      </c>
      <c r="R1596" s="20">
        <f t="shared" si="555"/>
        <v>0</v>
      </c>
      <c r="S1596" s="14">
        <f t="shared" si="559"/>
        <v>0</v>
      </c>
      <c r="T1596" s="4" t="str">
        <f t="shared" si="553"/>
        <v>A+J=</v>
      </c>
      <c r="U1596" s="29">
        <f t="shared" si="554"/>
        <v>46927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2">
        <f t="shared" si="558"/>
        <v>46927</v>
      </c>
      <c r="B1597" s="83" t="str">
        <f t="shared" ca="1" si="540"/>
        <v>n.d</v>
      </c>
      <c r="C1597" s="14">
        <f t="shared" si="541"/>
        <v>1000</v>
      </c>
      <c r="D1597" s="58">
        <f t="shared" si="556"/>
        <v>46924</v>
      </c>
      <c r="E1597" s="56">
        <f ca="1">IF(D1597&lt;$B$1,VLOOKUP(D1597,[1]DI!$A$4:$B$15000,2,FALSE),0)</f>
        <v>0</v>
      </c>
      <c r="F1597" s="14">
        <f t="shared" ca="1" si="542"/>
        <v>1</v>
      </c>
      <c r="G1597" s="85">
        <f t="shared" ca="1" si="543"/>
        <v>1.4560015972313201</v>
      </c>
      <c r="H1597" s="85">
        <f t="shared" ca="1" si="544"/>
        <v>1.4560015972313201</v>
      </c>
      <c r="I1597" s="14">
        <f t="shared" ca="1" si="545"/>
        <v>1</v>
      </c>
      <c r="J1597" s="13">
        <f t="shared" si="557"/>
        <v>2.75E-2</v>
      </c>
      <c r="K1597" s="29">
        <f t="shared" si="546"/>
        <v>46896</v>
      </c>
      <c r="L1597" s="2">
        <f t="shared" si="547"/>
        <v>22</v>
      </c>
      <c r="M1597" s="17">
        <f t="shared" si="548"/>
        <v>22</v>
      </c>
      <c r="N1597" s="12">
        <f t="shared" si="549"/>
        <v>1.0023711829999999</v>
      </c>
      <c r="O1597" s="12">
        <f t="shared" ca="1" si="550"/>
        <v>1.0023711829999999</v>
      </c>
      <c r="P1597" s="17">
        <f t="shared" si="551"/>
        <v>76</v>
      </c>
      <c r="Q1597" s="14">
        <f t="shared" ca="1" si="552"/>
        <v>2.3711829899999999</v>
      </c>
      <c r="R1597" s="20">
        <f t="shared" si="555"/>
        <v>1</v>
      </c>
      <c r="S1597" s="14">
        <f t="shared" si="559"/>
        <v>1000</v>
      </c>
      <c r="T1597" s="4" t="str">
        <f t="shared" si="553"/>
        <v>A+J=</v>
      </c>
      <c r="U1597" s="29">
        <f t="shared" si="554"/>
        <v>46927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2">
        <f t="shared" si="558"/>
        <v>46930</v>
      </c>
      <c r="B1598" s="83" t="str">
        <f t="shared" ref="B1598:B1600" ca="1" si="560">IF(A1598&lt;=TODAY(),C1598+Q1598,IF(AND(A1598&gt;TODAY(),A1598&lt;=$B$1),IF(VLOOKUP(TODAY(),$A$10:$E$5000,4,FALSE)=0,"n.d",C1598+Q1598),"n.d"))</f>
        <v>n.d</v>
      </c>
      <c r="C1598" s="14">
        <f t="shared" ref="C1598:C1600" si="561">(C1597-S1597)</f>
        <v>0</v>
      </c>
      <c r="D1598" s="58">
        <f t="shared" si="556"/>
        <v>46925</v>
      </c>
      <c r="E1598" s="56">
        <f ca="1">IF(D1598&lt;$B$1,VLOOKUP(D1598,[1]DI!$A$4:$B$15000,2,FALSE),0)</f>
        <v>0</v>
      </c>
      <c r="F1598" s="14">
        <f t="shared" ref="F1598:F1600" ca="1" si="562">ROUND(1+ROUND(((1+E1598)^(1/252))-1,8),16)</f>
        <v>1</v>
      </c>
      <c r="G1598" s="85">
        <f t="shared" ref="G1598:G1600" ca="1" si="563">ROUND(F1597*G1597,16)</f>
        <v>1.4560015972313201</v>
      </c>
      <c r="H1598" s="85">
        <f t="shared" ref="H1598:H1600" ca="1" si="564">IF(P1597&gt;0,G1597,H1597)</f>
        <v>1.4560015972313201</v>
      </c>
      <c r="I1598" s="14">
        <f t="shared" ref="I1598:I1600" ca="1" si="565">ROUND(G1598/H1598,8)</f>
        <v>1</v>
      </c>
      <c r="J1598" s="13">
        <f t="shared" si="557"/>
        <v>2.75E-2</v>
      </c>
      <c r="K1598" s="29">
        <f t="shared" ref="K1598:K1600" si="566">IF(P1597&gt;0,VLOOKUP(P1597,X$12:AH$150,2),K1597)</f>
        <v>46927</v>
      </c>
      <c r="L1598" s="2">
        <f t="shared" ref="L1598:L1600" si="567">IF(A1598&gt;K1598,IF(NETWORKDAYS(K1598,A1598,$X$160:$X$544)-1=0,1,NETWORKDAYS(K1598,A1598,$X$160:$X$544)-1),0)</f>
        <v>1</v>
      </c>
      <c r="M1598" s="17">
        <f t="shared" ref="M1598:M1600" si="568">IF(AND(L1598=1,L1597=1),1,IF(L1598&gt;0,IF(L1598=L1597,L1598+1,L1598),0))</f>
        <v>1</v>
      </c>
      <c r="N1598" s="12">
        <f t="shared" ref="N1598:N1600" si="569">ROUND((J1598+1)^(M1598/252),9)</f>
        <v>1.000107659</v>
      </c>
      <c r="O1598" s="12">
        <f t="shared" ref="O1598:O1600" ca="1" si="570">ROUND(I1598*N1598,9)</f>
        <v>1.000107659</v>
      </c>
      <c r="P1598" s="17">
        <f t="shared" ref="P1598:P1600" si="571">IF(VLOOKUP(A1598,Y$12:AF$150,8)=VLOOKUP(A1597,Y$12:AF$150,8),0,VLOOKUP(A1598,Y$12:AF$150,8))</f>
        <v>0</v>
      </c>
      <c r="Q1598" s="14">
        <f t="shared" ref="Q1598:Q1600" ca="1" si="572">TRUNC(((O1598-1)*C1598),8)</f>
        <v>0</v>
      </c>
      <c r="R1598" s="20">
        <f t="shared" si="555"/>
        <v>0</v>
      </c>
      <c r="S1598" s="14">
        <f t="shared" si="559"/>
        <v>0</v>
      </c>
      <c r="T1598" s="4">
        <f t="shared" ref="T1598:T1600" si="573">IF(P1597&gt;0,VLOOKUP(P1597,X$12:AH$150,10),T1597)</f>
        <v>0</v>
      </c>
      <c r="U1598" s="29">
        <f t="shared" ref="U1598:U1600" si="574">IF(P1597&gt;0,VLOOKUP(P1597,X$12:AH$150,11),U1597)</f>
        <v>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2">
        <f t="shared" si="558"/>
        <v>46931</v>
      </c>
      <c r="B1599" s="83" t="str">
        <f t="shared" ca="1" si="560"/>
        <v>n.d</v>
      </c>
      <c r="C1599" s="14">
        <f t="shared" si="561"/>
        <v>0</v>
      </c>
      <c r="D1599" s="58">
        <f t="shared" si="556"/>
        <v>46926</v>
      </c>
      <c r="E1599" s="56">
        <f ca="1">IF(D1599&lt;$B$1,VLOOKUP(D1599,[1]DI!$A$4:$B$15000,2,FALSE),0)</f>
        <v>0</v>
      </c>
      <c r="F1599" s="14">
        <f t="shared" ca="1" si="562"/>
        <v>1</v>
      </c>
      <c r="G1599" s="85">
        <f t="shared" ca="1" si="563"/>
        <v>1.4560015972313201</v>
      </c>
      <c r="H1599" s="85">
        <f t="shared" ca="1" si="564"/>
        <v>1.4560015972313201</v>
      </c>
      <c r="I1599" s="14">
        <f t="shared" ca="1" si="565"/>
        <v>1</v>
      </c>
      <c r="J1599" s="13">
        <f t="shared" si="557"/>
        <v>2.75E-2</v>
      </c>
      <c r="K1599" s="29">
        <f t="shared" si="566"/>
        <v>46927</v>
      </c>
      <c r="L1599" s="2">
        <f t="shared" si="567"/>
        <v>2</v>
      </c>
      <c r="M1599" s="17">
        <f t="shared" si="568"/>
        <v>2</v>
      </c>
      <c r="N1599" s="12">
        <f t="shared" si="569"/>
        <v>1.0002153300000001</v>
      </c>
      <c r="O1599" s="12">
        <f t="shared" ca="1" si="570"/>
        <v>1.0002153300000001</v>
      </c>
      <c r="P1599" s="17">
        <f t="shared" si="571"/>
        <v>0</v>
      </c>
      <c r="Q1599" s="14">
        <f t="shared" ca="1" si="572"/>
        <v>0</v>
      </c>
      <c r="R1599" s="20">
        <f t="shared" si="555"/>
        <v>0</v>
      </c>
      <c r="S1599" s="14">
        <f t="shared" si="559"/>
        <v>0</v>
      </c>
      <c r="T1599" s="4">
        <f t="shared" si="573"/>
        <v>0</v>
      </c>
      <c r="U1599" s="29">
        <f t="shared" si="574"/>
        <v>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2">
        <f t="shared" si="558"/>
        <v>46932</v>
      </c>
      <c r="B1600" s="83" t="str">
        <f t="shared" ca="1" si="560"/>
        <v>n.d</v>
      </c>
      <c r="C1600" s="14">
        <f t="shared" si="561"/>
        <v>0</v>
      </c>
      <c r="D1600" s="58">
        <f t="shared" si="556"/>
        <v>46927</v>
      </c>
      <c r="E1600" s="56">
        <f ca="1">IF(D1600&lt;$B$1,VLOOKUP(D1600,[1]DI!$A$4:$B$15000,2,FALSE),0)</f>
        <v>0</v>
      </c>
      <c r="F1600" s="14">
        <f t="shared" ca="1" si="562"/>
        <v>1</v>
      </c>
      <c r="G1600" s="85">
        <f t="shared" ca="1" si="563"/>
        <v>1.4560015972313201</v>
      </c>
      <c r="H1600" s="85">
        <f t="shared" ca="1" si="564"/>
        <v>1.4560015972313201</v>
      </c>
      <c r="I1600" s="14">
        <f t="shared" ca="1" si="565"/>
        <v>1</v>
      </c>
      <c r="J1600" s="13">
        <f t="shared" si="557"/>
        <v>2.75E-2</v>
      </c>
      <c r="K1600" s="29">
        <f t="shared" si="566"/>
        <v>46927</v>
      </c>
      <c r="L1600" s="2">
        <f t="shared" si="567"/>
        <v>3</v>
      </c>
      <c r="M1600" s="17">
        <f t="shared" si="568"/>
        <v>3</v>
      </c>
      <c r="N1600" s="12">
        <f t="shared" si="569"/>
        <v>1.000323012</v>
      </c>
      <c r="O1600" s="12">
        <f t="shared" ca="1" si="570"/>
        <v>1.000323012</v>
      </c>
      <c r="P1600" s="17">
        <f t="shared" si="571"/>
        <v>0</v>
      </c>
      <c r="Q1600" s="14">
        <f t="shared" ca="1" si="572"/>
        <v>0</v>
      </c>
      <c r="R1600" s="20">
        <f t="shared" si="555"/>
        <v>0</v>
      </c>
      <c r="S1600" s="14">
        <f t="shared" si="559"/>
        <v>0</v>
      </c>
      <c r="T1600" s="4">
        <f t="shared" si="573"/>
        <v>0</v>
      </c>
      <c r="U1600" s="29">
        <f t="shared" si="574"/>
        <v>0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2"/>
      <c r="B1601" s="83"/>
      <c r="C1601" s="14"/>
      <c r="D1601" s="58"/>
      <c r="E1601" s="56"/>
      <c r="F1601" s="14"/>
      <c r="G1601" s="85"/>
      <c r="H1601" s="85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2"/>
      <c r="B1602" s="83"/>
      <c r="C1602" s="14"/>
      <c r="D1602" s="58"/>
      <c r="E1602" s="56"/>
      <c r="F1602" s="14"/>
      <c r="G1602" s="85"/>
      <c r="H1602" s="85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2"/>
      <c r="B1603" s="83"/>
      <c r="C1603" s="14"/>
      <c r="D1603" s="58"/>
      <c r="E1603" s="56"/>
      <c r="F1603" s="14"/>
      <c r="G1603" s="85"/>
      <c r="H1603" s="85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2"/>
      <c r="B1604" s="83"/>
      <c r="C1604" s="14"/>
      <c r="D1604" s="58"/>
      <c r="E1604" s="56"/>
      <c r="F1604" s="14"/>
      <c r="G1604" s="85"/>
      <c r="H1604" s="85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2"/>
      <c r="B1605" s="83"/>
      <c r="C1605" s="14"/>
      <c r="D1605" s="58"/>
      <c r="E1605" s="56"/>
      <c r="F1605" s="14"/>
      <c r="G1605" s="85"/>
      <c r="H1605" s="85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2"/>
      <c r="B1606" s="83"/>
      <c r="C1606" s="14"/>
      <c r="D1606" s="58"/>
      <c r="E1606" s="56"/>
      <c r="F1606" s="14"/>
      <c r="G1606" s="85"/>
      <c r="H1606" s="85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2"/>
      <c r="B1607" s="83"/>
      <c r="C1607" s="14"/>
      <c r="D1607" s="58"/>
      <c r="E1607" s="56"/>
      <c r="F1607" s="14"/>
      <c r="G1607" s="85"/>
      <c r="H1607" s="85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2"/>
      <c r="B1608" s="83"/>
      <c r="C1608" s="14"/>
      <c r="D1608" s="58"/>
      <c r="E1608" s="56"/>
      <c r="F1608" s="14"/>
      <c r="G1608" s="85"/>
      <c r="H1608" s="85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2"/>
      <c r="B1609" s="83"/>
      <c r="C1609" s="14"/>
      <c r="D1609" s="58"/>
      <c r="E1609" s="56"/>
      <c r="F1609" s="14"/>
      <c r="G1609" s="85"/>
      <c r="H1609" s="85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2"/>
      <c r="B1610" s="83"/>
      <c r="C1610" s="14"/>
      <c r="D1610" s="58"/>
      <c r="E1610" s="56"/>
      <c r="F1610" s="14"/>
      <c r="G1610" s="85"/>
      <c r="H1610" s="85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2"/>
      <c r="B1611" s="83"/>
      <c r="C1611" s="14"/>
      <c r="D1611" s="58"/>
      <c r="E1611" s="56"/>
      <c r="F1611" s="14"/>
      <c r="G1611" s="85"/>
      <c r="H1611" s="85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2"/>
      <c r="B1612" s="83"/>
      <c r="C1612" s="14"/>
      <c r="D1612" s="58"/>
      <c r="E1612" s="56"/>
      <c r="F1612" s="14"/>
      <c r="G1612" s="85"/>
      <c r="H1612" s="85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2"/>
      <c r="B1613" s="83"/>
      <c r="C1613" s="14"/>
      <c r="D1613" s="58"/>
      <c r="E1613" s="56"/>
      <c r="F1613" s="14"/>
      <c r="G1613" s="85"/>
      <c r="H1613" s="85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2"/>
      <c r="B1614" s="83"/>
      <c r="C1614" s="14"/>
      <c r="D1614" s="58"/>
      <c r="E1614" s="56"/>
      <c r="F1614" s="14"/>
      <c r="G1614" s="85"/>
      <c r="H1614" s="85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2"/>
      <c r="B1615" s="83"/>
      <c r="C1615" s="14"/>
      <c r="D1615" s="58"/>
      <c r="E1615" s="56"/>
      <c r="F1615" s="14"/>
      <c r="G1615" s="85"/>
      <c r="H1615" s="85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2"/>
      <c r="B1616" s="83"/>
      <c r="C1616" s="14"/>
      <c r="D1616" s="58"/>
      <c r="E1616" s="56"/>
      <c r="F1616" s="14"/>
      <c r="G1616" s="85"/>
      <c r="H1616" s="85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2"/>
      <c r="B1617" s="83"/>
      <c r="C1617" s="14"/>
      <c r="D1617" s="58"/>
      <c r="E1617" s="56"/>
      <c r="F1617" s="14"/>
      <c r="G1617" s="85"/>
      <c r="H1617" s="85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2"/>
      <c r="B1618" s="83"/>
      <c r="C1618" s="14"/>
      <c r="D1618" s="58"/>
      <c r="E1618" s="56"/>
      <c r="F1618" s="14"/>
      <c r="G1618" s="85"/>
      <c r="H1618" s="85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2"/>
      <c r="B1619" s="83"/>
      <c r="C1619" s="14"/>
      <c r="D1619" s="58"/>
      <c r="E1619" s="56"/>
      <c r="F1619" s="14"/>
      <c r="G1619" s="85"/>
      <c r="H1619" s="85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2"/>
      <c r="B1620" s="83"/>
      <c r="C1620" s="14"/>
      <c r="D1620" s="58"/>
      <c r="E1620" s="56"/>
      <c r="F1620" s="14"/>
      <c r="G1620" s="85"/>
      <c r="H1620" s="85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2"/>
      <c r="B1621" s="83"/>
      <c r="C1621" s="14"/>
      <c r="D1621" s="58"/>
      <c r="E1621" s="56"/>
      <c r="F1621" s="14"/>
      <c r="G1621" s="85"/>
      <c r="H1621" s="85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2"/>
      <c r="B1622" s="83"/>
      <c r="C1622" s="14"/>
      <c r="D1622" s="58"/>
      <c r="E1622" s="56"/>
      <c r="F1622" s="14"/>
      <c r="G1622" s="85"/>
      <c r="H1622" s="85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2"/>
      <c r="B1623" s="83"/>
      <c r="C1623" s="14"/>
      <c r="D1623" s="58"/>
      <c r="E1623" s="56"/>
      <c r="F1623" s="14"/>
      <c r="G1623" s="85"/>
      <c r="H1623" s="85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2"/>
      <c r="B1624" s="83"/>
      <c r="C1624" s="14"/>
      <c r="D1624" s="58"/>
      <c r="E1624" s="56"/>
      <c r="F1624" s="14"/>
      <c r="G1624" s="85"/>
      <c r="H1624" s="85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2"/>
      <c r="B1625" s="83"/>
      <c r="C1625" s="14"/>
      <c r="D1625" s="58"/>
      <c r="E1625" s="56"/>
      <c r="F1625" s="14"/>
      <c r="G1625" s="85"/>
      <c r="H1625" s="85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2"/>
      <c r="B1626" s="83"/>
      <c r="C1626" s="14"/>
      <c r="D1626" s="58"/>
      <c r="E1626" s="56"/>
      <c r="F1626" s="14"/>
      <c r="G1626" s="85"/>
      <c r="H1626" s="85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2"/>
      <c r="B1627" s="83"/>
      <c r="C1627" s="14"/>
      <c r="D1627" s="58"/>
      <c r="E1627" s="56"/>
      <c r="F1627" s="14"/>
      <c r="G1627" s="85"/>
      <c r="H1627" s="85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2"/>
      <c r="B1628" s="83"/>
      <c r="C1628" s="14"/>
      <c r="D1628" s="58"/>
      <c r="E1628" s="56"/>
      <c r="F1628" s="14"/>
      <c r="G1628" s="85"/>
      <c r="H1628" s="85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2"/>
      <c r="B1629" s="83"/>
      <c r="C1629" s="14"/>
      <c r="D1629" s="58"/>
      <c r="E1629" s="56"/>
      <c r="F1629" s="14"/>
      <c r="G1629" s="85"/>
      <c r="H1629" s="85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2"/>
      <c r="B1630" s="83"/>
      <c r="C1630" s="14"/>
      <c r="D1630" s="58"/>
      <c r="E1630" s="56"/>
      <c r="F1630" s="14"/>
      <c r="G1630" s="85"/>
      <c r="H1630" s="85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2"/>
      <c r="B1631" s="83"/>
      <c r="C1631" s="14"/>
      <c r="D1631" s="58"/>
      <c r="E1631" s="56"/>
      <c r="F1631" s="14"/>
      <c r="G1631" s="85"/>
      <c r="H1631" s="85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2"/>
      <c r="B1632" s="83"/>
      <c r="C1632" s="14"/>
      <c r="D1632" s="58"/>
      <c r="E1632" s="56"/>
      <c r="F1632" s="14"/>
      <c r="G1632" s="85"/>
      <c r="H1632" s="85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2"/>
      <c r="B1633" s="83"/>
      <c r="C1633" s="14"/>
      <c r="D1633" s="58"/>
      <c r="E1633" s="56"/>
      <c r="F1633" s="14"/>
      <c r="G1633" s="85"/>
      <c r="H1633" s="85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2"/>
      <c r="B1634" s="83"/>
      <c r="C1634" s="14"/>
      <c r="D1634" s="58"/>
      <c r="E1634" s="56"/>
      <c r="F1634" s="14"/>
      <c r="G1634" s="85"/>
      <c r="H1634" s="85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2"/>
      <c r="B1635" s="83"/>
      <c r="C1635" s="14"/>
      <c r="D1635" s="58"/>
      <c r="E1635" s="56"/>
      <c r="F1635" s="14"/>
      <c r="G1635" s="85"/>
      <c r="H1635" s="85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2"/>
      <c r="B1636" s="83"/>
      <c r="C1636" s="14"/>
      <c r="D1636" s="58"/>
      <c r="E1636" s="56"/>
      <c r="F1636" s="14"/>
      <c r="G1636" s="85"/>
      <c r="H1636" s="85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2"/>
      <c r="B1637" s="83"/>
      <c r="C1637" s="14"/>
      <c r="D1637" s="58"/>
      <c r="E1637" s="56"/>
      <c r="F1637" s="14"/>
      <c r="G1637" s="85"/>
      <c r="H1637" s="85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2"/>
      <c r="B1638" s="83"/>
      <c r="C1638" s="14"/>
      <c r="D1638" s="58"/>
      <c r="E1638" s="56"/>
      <c r="F1638" s="14"/>
      <c r="G1638" s="85"/>
      <c r="H1638" s="85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2"/>
      <c r="B1639" s="83"/>
      <c r="C1639" s="14"/>
      <c r="D1639" s="58"/>
      <c r="E1639" s="56"/>
      <c r="F1639" s="14"/>
      <c r="G1639" s="85"/>
      <c r="H1639" s="85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2"/>
      <c r="B1640" s="83"/>
      <c r="C1640" s="14"/>
      <c r="D1640" s="58"/>
      <c r="E1640" s="56"/>
      <c r="F1640" s="14"/>
      <c r="G1640" s="85"/>
      <c r="H1640" s="85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2"/>
      <c r="B1641" s="83"/>
      <c r="C1641" s="14"/>
      <c r="D1641" s="58"/>
      <c r="E1641" s="56"/>
      <c r="F1641" s="14"/>
      <c r="G1641" s="85"/>
      <c r="H1641" s="85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2"/>
      <c r="B1642" s="83"/>
      <c r="C1642" s="14"/>
      <c r="D1642" s="58"/>
      <c r="E1642" s="56"/>
      <c r="F1642" s="14"/>
      <c r="G1642" s="85"/>
      <c r="H1642" s="85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2"/>
      <c r="B1643" s="83"/>
      <c r="C1643" s="14"/>
      <c r="D1643" s="58"/>
      <c r="E1643" s="56"/>
      <c r="F1643" s="14"/>
      <c r="G1643" s="85"/>
      <c r="H1643" s="85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2"/>
      <c r="B1644" s="83"/>
      <c r="C1644" s="14"/>
      <c r="D1644" s="58"/>
      <c r="E1644" s="56"/>
      <c r="F1644" s="14"/>
      <c r="G1644" s="85"/>
      <c r="H1644" s="85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2"/>
      <c r="B1645" s="83"/>
      <c r="C1645" s="14"/>
      <c r="D1645" s="58"/>
      <c r="E1645" s="56"/>
      <c r="F1645" s="14"/>
      <c r="G1645" s="85"/>
      <c r="H1645" s="85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2"/>
      <c r="B1646" s="83"/>
      <c r="C1646" s="14"/>
      <c r="D1646" s="58"/>
      <c r="E1646" s="56"/>
      <c r="F1646" s="14"/>
      <c r="G1646" s="85"/>
      <c r="H1646" s="85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2"/>
      <c r="B1647" s="83"/>
      <c r="C1647" s="14"/>
      <c r="D1647" s="58"/>
      <c r="E1647" s="56"/>
      <c r="F1647" s="14"/>
      <c r="G1647" s="85"/>
      <c r="H1647" s="85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2"/>
      <c r="B1648" s="83"/>
      <c r="C1648" s="14"/>
      <c r="D1648" s="58"/>
      <c r="E1648" s="56"/>
      <c r="F1648" s="14"/>
      <c r="G1648" s="85"/>
      <c r="H1648" s="85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2"/>
      <c r="B1649" s="83"/>
      <c r="C1649" s="14"/>
      <c r="D1649" s="58"/>
      <c r="E1649" s="56"/>
      <c r="F1649" s="14"/>
      <c r="G1649" s="85"/>
      <c r="H1649" s="85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2"/>
      <c r="B1650" s="83"/>
      <c r="C1650" s="14"/>
      <c r="D1650" s="58"/>
      <c r="E1650" s="56"/>
      <c r="F1650" s="14"/>
      <c r="G1650" s="85"/>
      <c r="H1650" s="85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2"/>
      <c r="B1651" s="83"/>
      <c r="C1651" s="14"/>
      <c r="D1651" s="58"/>
      <c r="E1651" s="56"/>
      <c r="F1651" s="14"/>
      <c r="G1651" s="85"/>
      <c r="H1651" s="85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2"/>
      <c r="B1652" s="83"/>
      <c r="C1652" s="14"/>
      <c r="D1652" s="58"/>
      <c r="E1652" s="56"/>
      <c r="F1652" s="14"/>
      <c r="G1652" s="85"/>
      <c r="H1652" s="85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2"/>
      <c r="B1653" s="83"/>
      <c r="C1653" s="14"/>
      <c r="D1653" s="58"/>
      <c r="E1653" s="56"/>
      <c r="F1653" s="14"/>
      <c r="G1653" s="85"/>
      <c r="H1653" s="85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2"/>
      <c r="B1654" s="83"/>
      <c r="C1654" s="14"/>
      <c r="D1654" s="58"/>
      <c r="E1654" s="56"/>
      <c r="F1654" s="14"/>
      <c r="G1654" s="85"/>
      <c r="H1654" s="85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2"/>
      <c r="B1655" s="83"/>
      <c r="C1655" s="14"/>
      <c r="D1655" s="58"/>
      <c r="E1655" s="56"/>
      <c r="F1655" s="14"/>
      <c r="G1655" s="85"/>
      <c r="H1655" s="85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2"/>
      <c r="B1656" s="83"/>
      <c r="C1656" s="14"/>
      <c r="D1656" s="58"/>
      <c r="E1656" s="56"/>
      <c r="F1656" s="14"/>
      <c r="G1656" s="85"/>
      <c r="H1656" s="85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2"/>
      <c r="B1657" s="83"/>
      <c r="C1657" s="14"/>
      <c r="D1657" s="58"/>
      <c r="E1657" s="56"/>
      <c r="F1657" s="14"/>
      <c r="G1657" s="85"/>
      <c r="H1657" s="85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2"/>
      <c r="B1658" s="83"/>
      <c r="C1658" s="14"/>
      <c r="D1658" s="58"/>
      <c r="E1658" s="56"/>
      <c r="F1658" s="14"/>
      <c r="G1658" s="85"/>
      <c r="H1658" s="85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2"/>
      <c r="B1659" s="83"/>
      <c r="C1659" s="14"/>
      <c r="D1659" s="58"/>
      <c r="E1659" s="56"/>
      <c r="F1659" s="14"/>
      <c r="G1659" s="85"/>
      <c r="H1659" s="85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2"/>
      <c r="B1660" s="83"/>
      <c r="C1660" s="14"/>
      <c r="D1660" s="58"/>
      <c r="E1660" s="56"/>
      <c r="F1660" s="14"/>
      <c r="G1660" s="85"/>
      <c r="H1660" s="85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2"/>
      <c r="B1661" s="83"/>
      <c r="C1661" s="14"/>
      <c r="D1661" s="58"/>
      <c r="E1661" s="56"/>
      <c r="F1661" s="14"/>
      <c r="G1661" s="85"/>
      <c r="H1661" s="85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2"/>
      <c r="B1662" s="83"/>
      <c r="C1662" s="14"/>
      <c r="D1662" s="58"/>
      <c r="E1662" s="56"/>
      <c r="F1662" s="14"/>
      <c r="G1662" s="85"/>
      <c r="H1662" s="85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2"/>
      <c r="B1663" s="83"/>
      <c r="C1663" s="14"/>
      <c r="D1663" s="58"/>
      <c r="E1663" s="56"/>
      <c r="F1663" s="14"/>
      <c r="G1663" s="85"/>
      <c r="H1663" s="85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2"/>
      <c r="B1664" s="83"/>
      <c r="C1664" s="14"/>
      <c r="D1664" s="58"/>
      <c r="E1664" s="56"/>
      <c r="F1664" s="14"/>
      <c r="G1664" s="85"/>
      <c r="H1664" s="85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2"/>
      <c r="B1665" s="83"/>
      <c r="C1665" s="14"/>
      <c r="D1665" s="58"/>
      <c r="E1665" s="56"/>
      <c r="F1665" s="14"/>
      <c r="G1665" s="85"/>
      <c r="H1665" s="85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2"/>
      <c r="B1666" s="83"/>
      <c r="C1666" s="14"/>
      <c r="D1666" s="58"/>
      <c r="E1666" s="56"/>
      <c r="F1666" s="14"/>
      <c r="G1666" s="85"/>
      <c r="H1666" s="85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2"/>
      <c r="B1667" s="83"/>
      <c r="C1667" s="14"/>
      <c r="D1667" s="58"/>
      <c r="E1667" s="56"/>
      <c r="F1667" s="14"/>
      <c r="G1667" s="85"/>
      <c r="H1667" s="85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2"/>
      <c r="B1668" s="83"/>
      <c r="C1668" s="14"/>
      <c r="D1668" s="58"/>
      <c r="E1668" s="56"/>
      <c r="F1668" s="14"/>
      <c r="G1668" s="85"/>
      <c r="H1668" s="85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2"/>
      <c r="B1669" s="83"/>
      <c r="C1669" s="14"/>
      <c r="D1669" s="58"/>
      <c r="E1669" s="56"/>
      <c r="F1669" s="14"/>
      <c r="G1669" s="85"/>
      <c r="H1669" s="85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2"/>
      <c r="B1670" s="83"/>
      <c r="C1670" s="14"/>
      <c r="D1670" s="58"/>
      <c r="E1670" s="56"/>
      <c r="F1670" s="14"/>
      <c r="G1670" s="85"/>
      <c r="H1670" s="85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2"/>
      <c r="B1671" s="83"/>
      <c r="C1671" s="14"/>
      <c r="D1671" s="58"/>
      <c r="E1671" s="56"/>
      <c r="F1671" s="14"/>
      <c r="G1671" s="85"/>
      <c r="H1671" s="85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2"/>
      <c r="B1672" s="83"/>
      <c r="C1672" s="14"/>
      <c r="D1672" s="58"/>
      <c r="E1672" s="56"/>
      <c r="F1672" s="14"/>
      <c r="G1672" s="85"/>
      <c r="H1672" s="85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2"/>
      <c r="B1673" s="83"/>
      <c r="C1673" s="14"/>
      <c r="D1673" s="58"/>
      <c r="E1673" s="56"/>
      <c r="F1673" s="14"/>
      <c r="G1673" s="85"/>
      <c r="H1673" s="85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2"/>
      <c r="B1674" s="83"/>
      <c r="C1674" s="14"/>
      <c r="D1674" s="58"/>
      <c r="E1674" s="56"/>
      <c r="F1674" s="14"/>
      <c r="G1674" s="85"/>
      <c r="H1674" s="85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2"/>
      <c r="B1675" s="83"/>
      <c r="C1675" s="14"/>
      <c r="D1675" s="58"/>
      <c r="E1675" s="56"/>
      <c r="F1675" s="14"/>
      <c r="G1675" s="85"/>
      <c r="H1675" s="85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2"/>
      <c r="B1676" s="83"/>
      <c r="C1676" s="14"/>
      <c r="D1676" s="58"/>
      <c r="E1676" s="56"/>
      <c r="F1676" s="14"/>
      <c r="G1676" s="85"/>
      <c r="H1676" s="85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2"/>
      <c r="B1677" s="83"/>
      <c r="C1677" s="14"/>
      <c r="D1677" s="58"/>
      <c r="E1677" s="56"/>
      <c r="F1677" s="14"/>
      <c r="G1677" s="85"/>
      <c r="H1677" s="85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2"/>
      <c r="B1678" s="83"/>
      <c r="C1678" s="14"/>
      <c r="D1678" s="58"/>
      <c r="E1678" s="56"/>
      <c r="F1678" s="14"/>
      <c r="G1678" s="85"/>
      <c r="H1678" s="85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2"/>
      <c r="B1679" s="83"/>
      <c r="C1679" s="14"/>
      <c r="D1679" s="58"/>
      <c r="E1679" s="56"/>
      <c r="F1679" s="14"/>
      <c r="G1679" s="85"/>
      <c r="H1679" s="85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2"/>
      <c r="B1680" s="83"/>
      <c r="C1680" s="14"/>
      <c r="D1680" s="58"/>
      <c r="E1680" s="56"/>
      <c r="F1680" s="14"/>
      <c r="G1680" s="85"/>
      <c r="H1680" s="85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2"/>
      <c r="B1681" s="83"/>
      <c r="C1681" s="14"/>
      <c r="D1681" s="58"/>
      <c r="E1681" s="56"/>
      <c r="F1681" s="14"/>
      <c r="G1681" s="85"/>
      <c r="H1681" s="85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2"/>
      <c r="B1682" s="83"/>
      <c r="C1682" s="14"/>
      <c r="D1682" s="58"/>
      <c r="E1682" s="56"/>
      <c r="F1682" s="14"/>
      <c r="G1682" s="85"/>
      <c r="H1682" s="85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2"/>
      <c r="B1683" s="83"/>
      <c r="C1683" s="14"/>
      <c r="D1683" s="58"/>
      <c r="E1683" s="56"/>
      <c r="F1683" s="14"/>
      <c r="G1683" s="85"/>
      <c r="H1683" s="85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2"/>
      <c r="B1684" s="83"/>
      <c r="C1684" s="14"/>
      <c r="D1684" s="58"/>
      <c r="E1684" s="56"/>
      <c r="F1684" s="14"/>
      <c r="G1684" s="85"/>
      <c r="H1684" s="85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2"/>
      <c r="B1685" s="83"/>
      <c r="C1685" s="14"/>
      <c r="D1685" s="58"/>
      <c r="E1685" s="56"/>
      <c r="F1685" s="14"/>
      <c r="G1685" s="85"/>
      <c r="H1685" s="85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2"/>
      <c r="B1686" s="83"/>
      <c r="C1686" s="14"/>
      <c r="D1686" s="58"/>
      <c r="E1686" s="56"/>
      <c r="F1686" s="14"/>
      <c r="G1686" s="85"/>
      <c r="H1686" s="85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2"/>
      <c r="B1687" s="83"/>
      <c r="C1687" s="14"/>
      <c r="D1687" s="58"/>
      <c r="E1687" s="56"/>
      <c r="F1687" s="14"/>
      <c r="G1687" s="85"/>
      <c r="H1687" s="85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2"/>
      <c r="B1688" s="83"/>
      <c r="C1688" s="14"/>
      <c r="D1688" s="58"/>
      <c r="E1688" s="56"/>
      <c r="F1688" s="14"/>
      <c r="G1688" s="85"/>
      <c r="H1688" s="85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2"/>
      <c r="B1689" s="83"/>
      <c r="C1689" s="14"/>
      <c r="D1689" s="58"/>
      <c r="E1689" s="56"/>
      <c r="F1689" s="14"/>
      <c r="G1689" s="85"/>
      <c r="H1689" s="85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2"/>
      <c r="B1690" s="83"/>
      <c r="C1690" s="14"/>
      <c r="D1690" s="58"/>
      <c r="E1690" s="56"/>
      <c r="F1690" s="14"/>
      <c r="G1690" s="85"/>
      <c r="H1690" s="85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2"/>
      <c r="B1691" s="83"/>
      <c r="C1691" s="14"/>
      <c r="D1691" s="58"/>
      <c r="E1691" s="56"/>
      <c r="F1691" s="14"/>
      <c r="G1691" s="85"/>
      <c r="H1691" s="85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2"/>
      <c r="B1692" s="83"/>
      <c r="C1692" s="14"/>
      <c r="D1692" s="58"/>
      <c r="E1692" s="56"/>
      <c r="F1692" s="14"/>
      <c r="G1692" s="85"/>
      <c r="H1692" s="85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2"/>
      <c r="B1693" s="83"/>
      <c r="C1693" s="14"/>
      <c r="D1693" s="58"/>
      <c r="E1693" s="56"/>
      <c r="F1693" s="14"/>
      <c r="G1693" s="85"/>
      <c r="H1693" s="85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2"/>
      <c r="B1694" s="83"/>
      <c r="C1694" s="14"/>
      <c r="D1694" s="58"/>
      <c r="E1694" s="56"/>
      <c r="F1694" s="14"/>
      <c r="G1694" s="85"/>
      <c r="H1694" s="85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2"/>
      <c r="B1695" s="83"/>
      <c r="C1695" s="14"/>
      <c r="D1695" s="58"/>
      <c r="E1695" s="56"/>
      <c r="F1695" s="14"/>
      <c r="G1695" s="85"/>
      <c r="H1695" s="85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2"/>
      <c r="B1696" s="83"/>
      <c r="C1696" s="14"/>
      <c r="D1696" s="58"/>
      <c r="E1696" s="56"/>
      <c r="F1696" s="14"/>
      <c r="G1696" s="85"/>
      <c r="H1696" s="85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2"/>
      <c r="B1697" s="83"/>
      <c r="C1697" s="14"/>
      <c r="D1697" s="58"/>
      <c r="E1697" s="56"/>
      <c r="F1697" s="14"/>
      <c r="G1697" s="85"/>
      <c r="H1697" s="85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2"/>
      <c r="B1698" s="83"/>
      <c r="C1698" s="14"/>
      <c r="D1698" s="58"/>
      <c r="E1698" s="56"/>
      <c r="F1698" s="14"/>
      <c r="G1698" s="85"/>
      <c r="H1698" s="85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2"/>
      <c r="B1699" s="83"/>
      <c r="C1699" s="14"/>
      <c r="D1699" s="58"/>
      <c r="E1699" s="56"/>
      <c r="F1699" s="14"/>
      <c r="G1699" s="85"/>
      <c r="H1699" s="85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2"/>
      <c r="B1700" s="83"/>
      <c r="C1700" s="14"/>
      <c r="D1700" s="58"/>
      <c r="E1700" s="56"/>
      <c r="F1700" s="14"/>
      <c r="G1700" s="85"/>
      <c r="H1700" s="85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2"/>
      <c r="B1701" s="83"/>
      <c r="C1701" s="14"/>
      <c r="D1701" s="58"/>
      <c r="E1701" s="56"/>
      <c r="F1701" s="14"/>
      <c r="G1701" s="85"/>
      <c r="H1701" s="85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2"/>
      <c r="B1702" s="83"/>
      <c r="C1702" s="14"/>
      <c r="D1702" s="58"/>
      <c r="E1702" s="56"/>
      <c r="F1702" s="14"/>
      <c r="G1702" s="85"/>
      <c r="H1702" s="85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2"/>
      <c r="B1703" s="83"/>
      <c r="C1703" s="14"/>
      <c r="D1703" s="58"/>
      <c r="E1703" s="56"/>
      <c r="F1703" s="14"/>
      <c r="G1703" s="85"/>
      <c r="H1703" s="85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2"/>
      <c r="B1704" s="83"/>
      <c r="C1704" s="14"/>
      <c r="D1704" s="58"/>
      <c r="E1704" s="56"/>
      <c r="F1704" s="14"/>
      <c r="G1704" s="85"/>
      <c r="H1704" s="85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2"/>
      <c r="B1705" s="83"/>
      <c r="C1705" s="14"/>
      <c r="D1705" s="58"/>
      <c r="E1705" s="56"/>
      <c r="F1705" s="14"/>
      <c r="G1705" s="85"/>
      <c r="H1705" s="85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2"/>
      <c r="B1706" s="83"/>
      <c r="C1706" s="14"/>
      <c r="D1706" s="58"/>
      <c r="E1706" s="56"/>
      <c r="F1706" s="14"/>
      <c r="G1706" s="85"/>
      <c r="H1706" s="85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2"/>
      <c r="B1707" s="83"/>
      <c r="C1707" s="14"/>
      <c r="D1707" s="58"/>
      <c r="E1707" s="56"/>
      <c r="F1707" s="14"/>
      <c r="G1707" s="85"/>
      <c r="H1707" s="85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2"/>
      <c r="B1708" s="83"/>
      <c r="C1708" s="14"/>
      <c r="D1708" s="58"/>
      <c r="E1708" s="56"/>
      <c r="F1708" s="14"/>
      <c r="G1708" s="85"/>
      <c r="H1708" s="85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2"/>
      <c r="B1709" s="83"/>
      <c r="C1709" s="14"/>
      <c r="D1709" s="58"/>
      <c r="E1709" s="56"/>
      <c r="F1709" s="14"/>
      <c r="G1709" s="85"/>
      <c r="H1709" s="85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2"/>
      <c r="B1710" s="83"/>
      <c r="C1710" s="14"/>
      <c r="D1710" s="58"/>
      <c r="E1710" s="56"/>
      <c r="F1710" s="14"/>
      <c r="G1710" s="85"/>
      <c r="H1710" s="85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2"/>
      <c r="B1711" s="83"/>
      <c r="C1711" s="14"/>
      <c r="D1711" s="58"/>
      <c r="E1711" s="56"/>
      <c r="F1711" s="14"/>
      <c r="G1711" s="85"/>
      <c r="H1711" s="85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2"/>
      <c r="B1712" s="83"/>
      <c r="C1712" s="14"/>
      <c r="D1712" s="58"/>
      <c r="E1712" s="56"/>
      <c r="F1712" s="14"/>
      <c r="G1712" s="85"/>
      <c r="H1712" s="85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2"/>
      <c r="B1713" s="83"/>
      <c r="C1713" s="14"/>
      <c r="D1713" s="58"/>
      <c r="E1713" s="56"/>
      <c r="F1713" s="14"/>
      <c r="G1713" s="85"/>
      <c r="H1713" s="85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2"/>
      <c r="B1714" s="83"/>
      <c r="C1714" s="14"/>
      <c r="D1714" s="58"/>
      <c r="E1714" s="56"/>
      <c r="F1714" s="14"/>
      <c r="G1714" s="85"/>
      <c r="H1714" s="85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2"/>
      <c r="B1715" s="83"/>
      <c r="C1715" s="14"/>
      <c r="D1715" s="58"/>
      <c r="E1715" s="56"/>
      <c r="F1715" s="14"/>
      <c r="G1715" s="85"/>
      <c r="H1715" s="85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2"/>
      <c r="B1716" s="83"/>
      <c r="C1716" s="14"/>
      <c r="D1716" s="58"/>
      <c r="E1716" s="56"/>
      <c r="F1716" s="14"/>
      <c r="G1716" s="85"/>
      <c r="H1716" s="85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2"/>
      <c r="B1717" s="83"/>
      <c r="C1717" s="14"/>
      <c r="D1717" s="58"/>
      <c r="E1717" s="56"/>
      <c r="F1717" s="14"/>
      <c r="G1717" s="85"/>
      <c r="H1717" s="85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2"/>
      <c r="B1718" s="83"/>
      <c r="C1718" s="14"/>
      <c r="D1718" s="58"/>
      <c r="E1718" s="56"/>
      <c r="F1718" s="14"/>
      <c r="G1718" s="85"/>
      <c r="H1718" s="85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2"/>
      <c r="B1719" s="83"/>
      <c r="C1719" s="14"/>
      <c r="D1719" s="58"/>
      <c r="E1719" s="56"/>
      <c r="F1719" s="14"/>
      <c r="G1719" s="85"/>
      <c r="H1719" s="85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2"/>
      <c r="B1720" s="83"/>
      <c r="C1720" s="14"/>
      <c r="D1720" s="58"/>
      <c r="E1720" s="56"/>
      <c r="F1720" s="14"/>
      <c r="G1720" s="85"/>
      <c r="H1720" s="85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2"/>
      <c r="B1721" s="83"/>
      <c r="C1721" s="14"/>
      <c r="D1721" s="58"/>
      <c r="E1721" s="56"/>
      <c r="F1721" s="14"/>
      <c r="G1721" s="85"/>
      <c r="H1721" s="85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2"/>
      <c r="B1722" s="83"/>
      <c r="C1722" s="14"/>
      <c r="D1722" s="58"/>
      <c r="E1722" s="56"/>
      <c r="F1722" s="14"/>
      <c r="G1722" s="85"/>
      <c r="H1722" s="85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2"/>
      <c r="B1723" s="83"/>
      <c r="C1723" s="14"/>
      <c r="D1723" s="58"/>
      <c r="E1723" s="56"/>
      <c r="F1723" s="14"/>
      <c r="G1723" s="85"/>
      <c r="H1723" s="85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2"/>
      <c r="B1724" s="83"/>
      <c r="C1724" s="14"/>
      <c r="D1724" s="58"/>
      <c r="E1724" s="56"/>
      <c r="F1724" s="14"/>
      <c r="G1724" s="85"/>
      <c r="H1724" s="85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2"/>
      <c r="B1725" s="83"/>
      <c r="C1725" s="14"/>
      <c r="D1725" s="58"/>
      <c r="E1725" s="56"/>
      <c r="F1725" s="14"/>
      <c r="G1725" s="85"/>
      <c r="H1725" s="85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2"/>
      <c r="B1726" s="83"/>
      <c r="C1726" s="14"/>
      <c r="D1726" s="58"/>
      <c r="E1726" s="56"/>
      <c r="F1726" s="14"/>
      <c r="G1726" s="85"/>
      <c r="H1726" s="85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2"/>
      <c r="B1727" s="83"/>
      <c r="C1727" s="14"/>
      <c r="D1727" s="58"/>
      <c r="E1727" s="56"/>
      <c r="F1727" s="14"/>
      <c r="G1727" s="85"/>
      <c r="H1727" s="85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2"/>
      <c r="B1728" s="83"/>
      <c r="C1728" s="14"/>
      <c r="D1728" s="58"/>
      <c r="E1728" s="56"/>
      <c r="F1728" s="14"/>
      <c r="G1728" s="85"/>
      <c r="H1728" s="85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2"/>
      <c r="B1729" s="83"/>
      <c r="C1729" s="14"/>
      <c r="D1729" s="58"/>
      <c r="E1729" s="56"/>
      <c r="F1729" s="14"/>
      <c r="G1729" s="85"/>
      <c r="H1729" s="85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2"/>
      <c r="B1730" s="83"/>
      <c r="C1730" s="14"/>
      <c r="D1730" s="58"/>
      <c r="E1730" s="56"/>
      <c r="F1730" s="14"/>
      <c r="G1730" s="85"/>
      <c r="H1730" s="85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2"/>
      <c r="B1731" s="83"/>
      <c r="C1731" s="14"/>
      <c r="D1731" s="58"/>
      <c r="E1731" s="56"/>
      <c r="F1731" s="14"/>
      <c r="G1731" s="85"/>
      <c r="H1731" s="85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2"/>
      <c r="B1732" s="83"/>
      <c r="C1732" s="14"/>
      <c r="D1732" s="58"/>
      <c r="E1732" s="56"/>
      <c r="F1732" s="14"/>
      <c r="G1732" s="85"/>
      <c r="H1732" s="85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2"/>
      <c r="B1733" s="83"/>
      <c r="C1733" s="14"/>
      <c r="D1733" s="58"/>
      <c r="E1733" s="56"/>
      <c r="F1733" s="14"/>
      <c r="G1733" s="85"/>
      <c r="H1733" s="85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2"/>
      <c r="B1734" s="83"/>
      <c r="C1734" s="14"/>
      <c r="D1734" s="58"/>
      <c r="E1734" s="56"/>
      <c r="F1734" s="14"/>
      <c r="G1734" s="85"/>
      <c r="H1734" s="85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2"/>
      <c r="B1735" s="83"/>
      <c r="C1735" s="14"/>
      <c r="D1735" s="58"/>
      <c r="E1735" s="56"/>
      <c r="F1735" s="14"/>
      <c r="G1735" s="85"/>
      <c r="H1735" s="85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2"/>
      <c r="B1736" s="83"/>
      <c r="C1736" s="14"/>
      <c r="D1736" s="58"/>
      <c r="E1736" s="56"/>
      <c r="F1736" s="14"/>
      <c r="G1736" s="85"/>
      <c r="H1736" s="85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2"/>
      <c r="B1737" s="83"/>
      <c r="C1737" s="14"/>
      <c r="D1737" s="58"/>
      <c r="E1737" s="56"/>
      <c r="F1737" s="14"/>
      <c r="G1737" s="85"/>
      <c r="H1737" s="85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2"/>
      <c r="B1738" s="83"/>
      <c r="C1738" s="14"/>
      <c r="D1738" s="58"/>
      <c r="E1738" s="56"/>
      <c r="F1738" s="14"/>
      <c r="G1738" s="85"/>
      <c r="H1738" s="85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2"/>
      <c r="B1739" s="83"/>
      <c r="C1739" s="14"/>
      <c r="D1739" s="58"/>
      <c r="E1739" s="56"/>
      <c r="F1739" s="14"/>
      <c r="G1739" s="85"/>
      <c r="H1739" s="85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2"/>
      <c r="B1740" s="83"/>
      <c r="C1740" s="14"/>
      <c r="D1740" s="58"/>
      <c r="E1740" s="56"/>
      <c r="F1740" s="14"/>
      <c r="G1740" s="85"/>
      <c r="H1740" s="85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2"/>
      <c r="B1741" s="83"/>
      <c r="C1741" s="14"/>
      <c r="D1741" s="58"/>
      <c r="E1741" s="56"/>
      <c r="F1741" s="14"/>
      <c r="G1741" s="85"/>
      <c r="H1741" s="85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2"/>
      <c r="B1742" s="83"/>
      <c r="C1742" s="14"/>
      <c r="D1742" s="58"/>
      <c r="E1742" s="56"/>
      <c r="F1742" s="14"/>
      <c r="G1742" s="85"/>
      <c r="H1742" s="85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2"/>
      <c r="B1743" s="83"/>
      <c r="C1743" s="14"/>
      <c r="D1743" s="58"/>
      <c r="E1743" s="56"/>
      <c r="F1743" s="14"/>
      <c r="G1743" s="85"/>
      <c r="H1743" s="85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2"/>
      <c r="B1744" s="83"/>
      <c r="C1744" s="14"/>
      <c r="D1744" s="58"/>
      <c r="E1744" s="56"/>
      <c r="F1744" s="14"/>
      <c r="G1744" s="85"/>
      <c r="H1744" s="85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2"/>
      <c r="B1745" s="83"/>
      <c r="C1745" s="14"/>
      <c r="D1745" s="58"/>
      <c r="E1745" s="56"/>
      <c r="F1745" s="14"/>
      <c r="G1745" s="85"/>
      <c r="H1745" s="85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2"/>
      <c r="B1746" s="83"/>
      <c r="C1746" s="14"/>
      <c r="D1746" s="58"/>
      <c r="E1746" s="56"/>
      <c r="F1746" s="14"/>
      <c r="G1746" s="85"/>
      <c r="H1746" s="85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2"/>
      <c r="B1747" s="83"/>
      <c r="C1747" s="14"/>
      <c r="D1747" s="58"/>
      <c r="E1747" s="56"/>
      <c r="F1747" s="14"/>
      <c r="G1747" s="85"/>
      <c r="H1747" s="85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2"/>
      <c r="B1748" s="83"/>
      <c r="C1748" s="14"/>
      <c r="D1748" s="58"/>
      <c r="E1748" s="56"/>
      <c r="F1748" s="14"/>
      <c r="G1748" s="85"/>
      <c r="H1748" s="85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2"/>
      <c r="B1749" s="83"/>
      <c r="C1749" s="14"/>
      <c r="D1749" s="58"/>
      <c r="E1749" s="56"/>
      <c r="F1749" s="14"/>
      <c r="G1749" s="85"/>
      <c r="H1749" s="85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2"/>
      <c r="B1750" s="83"/>
      <c r="C1750" s="14"/>
      <c r="D1750" s="58"/>
      <c r="E1750" s="56"/>
      <c r="F1750" s="14"/>
      <c r="G1750" s="85"/>
      <c r="H1750" s="85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2"/>
      <c r="B1751" s="83"/>
      <c r="C1751" s="14"/>
      <c r="D1751" s="58"/>
      <c r="E1751" s="56"/>
      <c r="F1751" s="14"/>
      <c r="G1751" s="85"/>
      <c r="H1751" s="85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2"/>
      <c r="B1752" s="83"/>
      <c r="C1752" s="14"/>
      <c r="D1752" s="58"/>
      <c r="E1752" s="56"/>
      <c r="F1752" s="14"/>
      <c r="G1752" s="85"/>
      <c r="H1752" s="85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2"/>
      <c r="B1753" s="83"/>
      <c r="C1753" s="14"/>
      <c r="D1753" s="58"/>
      <c r="E1753" s="56"/>
      <c r="F1753" s="14"/>
      <c r="G1753" s="85"/>
      <c r="H1753" s="85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2"/>
      <c r="B1754" s="83"/>
      <c r="C1754" s="14"/>
      <c r="D1754" s="58"/>
      <c r="E1754" s="56"/>
      <c r="F1754" s="14"/>
      <c r="G1754" s="85"/>
      <c r="H1754" s="85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2"/>
      <c r="B1755" s="83"/>
      <c r="C1755" s="14"/>
      <c r="D1755" s="58"/>
      <c r="E1755" s="56"/>
      <c r="F1755" s="14"/>
      <c r="G1755" s="85"/>
      <c r="H1755" s="85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2"/>
      <c r="B1756" s="83"/>
      <c r="C1756" s="14"/>
      <c r="D1756" s="58"/>
      <c r="E1756" s="56"/>
      <c r="F1756" s="14"/>
      <c r="G1756" s="85"/>
      <c r="H1756" s="85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2"/>
      <c r="B1757" s="83"/>
      <c r="C1757" s="14"/>
      <c r="D1757" s="58"/>
      <c r="E1757" s="56"/>
      <c r="F1757" s="14"/>
      <c r="G1757" s="85"/>
      <c r="H1757" s="85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2"/>
      <c r="B1758" s="83"/>
      <c r="C1758" s="14"/>
      <c r="D1758" s="58"/>
      <c r="E1758" s="56"/>
      <c r="F1758" s="14"/>
      <c r="G1758" s="85"/>
      <c r="H1758" s="85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2"/>
      <c r="B1759" s="83"/>
      <c r="C1759" s="14"/>
      <c r="D1759" s="58"/>
      <c r="E1759" s="56"/>
      <c r="F1759" s="14"/>
      <c r="G1759" s="85"/>
      <c r="H1759" s="85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2"/>
      <c r="B1760" s="83"/>
      <c r="C1760" s="14"/>
      <c r="D1760" s="58"/>
      <c r="E1760" s="56"/>
      <c r="F1760" s="14"/>
      <c r="G1760" s="85"/>
      <c r="H1760" s="85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2"/>
      <c r="B1761" s="83"/>
      <c r="C1761" s="14"/>
      <c r="D1761" s="58"/>
      <c r="E1761" s="56"/>
      <c r="F1761" s="14"/>
      <c r="G1761" s="85"/>
      <c r="H1761" s="85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2"/>
      <c r="B1762" s="83"/>
      <c r="C1762" s="14"/>
      <c r="D1762" s="58"/>
      <c r="E1762" s="56"/>
      <c r="F1762" s="14"/>
      <c r="G1762" s="85"/>
      <c r="H1762" s="85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2"/>
      <c r="B1763" s="83"/>
      <c r="C1763" s="14"/>
      <c r="D1763" s="58"/>
      <c r="E1763" s="56"/>
      <c r="F1763" s="14"/>
      <c r="G1763" s="85"/>
      <c r="H1763" s="85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2"/>
      <c r="B1764" s="83"/>
      <c r="C1764" s="14"/>
      <c r="D1764" s="58"/>
      <c r="E1764" s="56"/>
      <c r="F1764" s="14"/>
      <c r="G1764" s="85"/>
      <c r="H1764" s="85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2"/>
      <c r="B1765" s="83"/>
      <c r="C1765" s="14"/>
      <c r="D1765" s="58"/>
      <c r="E1765" s="56"/>
      <c r="F1765" s="14"/>
      <c r="G1765" s="85"/>
      <c r="H1765" s="85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2"/>
      <c r="B1766" s="83"/>
      <c r="C1766" s="14"/>
      <c r="D1766" s="58"/>
      <c r="E1766" s="56"/>
      <c r="F1766" s="14"/>
      <c r="G1766" s="85"/>
      <c r="H1766" s="85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2"/>
      <c r="B1767" s="83"/>
      <c r="C1767" s="14"/>
      <c r="D1767" s="58"/>
      <c r="E1767" s="56"/>
      <c r="F1767" s="14"/>
      <c r="G1767" s="85"/>
      <c r="H1767" s="85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2"/>
      <c r="B1768" s="83"/>
      <c r="C1768" s="14"/>
      <c r="D1768" s="58"/>
      <c r="E1768" s="56"/>
      <c r="F1768" s="14"/>
      <c r="G1768" s="85"/>
      <c r="H1768" s="85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2"/>
      <c r="B1769" s="83"/>
      <c r="C1769" s="14"/>
      <c r="D1769" s="58"/>
      <c r="E1769" s="56"/>
      <c r="F1769" s="14"/>
      <c r="G1769" s="85"/>
      <c r="H1769" s="85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2"/>
      <c r="B1770" s="83"/>
      <c r="C1770" s="14"/>
      <c r="D1770" s="58"/>
      <c r="E1770" s="56"/>
      <c r="F1770" s="14"/>
      <c r="G1770" s="85"/>
      <c r="H1770" s="85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2"/>
      <c r="B1771" s="83"/>
      <c r="C1771" s="14"/>
      <c r="D1771" s="58"/>
      <c r="E1771" s="56"/>
      <c r="F1771" s="14"/>
      <c r="G1771" s="85"/>
      <c r="H1771" s="85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2"/>
      <c r="B1772" s="83"/>
      <c r="C1772" s="14"/>
      <c r="D1772" s="58"/>
      <c r="E1772" s="56"/>
      <c r="F1772" s="14"/>
      <c r="G1772" s="85"/>
      <c r="H1772" s="85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2"/>
      <c r="B1773" s="83"/>
      <c r="C1773" s="14"/>
      <c r="D1773" s="58"/>
      <c r="E1773" s="56"/>
      <c r="F1773" s="14"/>
      <c r="G1773" s="85"/>
      <c r="H1773" s="85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2"/>
      <c r="B1774" s="83"/>
      <c r="C1774" s="14"/>
      <c r="D1774" s="58"/>
      <c r="E1774" s="56"/>
      <c r="F1774" s="14"/>
      <c r="G1774" s="85"/>
      <c r="H1774" s="85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2"/>
      <c r="B1775" s="83"/>
      <c r="C1775" s="14"/>
      <c r="D1775" s="58"/>
      <c r="E1775" s="56"/>
      <c r="F1775" s="14"/>
      <c r="G1775" s="85"/>
      <c r="H1775" s="85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2"/>
      <c r="B1776" s="83"/>
      <c r="C1776" s="14"/>
      <c r="D1776" s="58"/>
      <c r="E1776" s="56"/>
      <c r="F1776" s="14"/>
      <c r="G1776" s="85"/>
      <c r="H1776" s="85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2"/>
      <c r="B1777" s="83"/>
      <c r="C1777" s="14"/>
      <c r="D1777" s="58"/>
      <c r="E1777" s="56"/>
      <c r="F1777" s="14"/>
      <c r="G1777" s="85"/>
      <c r="H1777" s="85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2"/>
      <c r="B1778" s="83"/>
      <c r="C1778" s="14"/>
      <c r="D1778" s="58"/>
      <c r="E1778" s="56"/>
      <c r="F1778" s="14"/>
      <c r="G1778" s="85"/>
      <c r="H1778" s="85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2"/>
      <c r="B1779" s="83"/>
      <c r="C1779" s="14"/>
      <c r="D1779" s="58"/>
      <c r="E1779" s="56"/>
      <c r="F1779" s="14"/>
      <c r="G1779" s="85"/>
      <c r="H1779" s="85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2"/>
      <c r="B1780" s="83"/>
      <c r="C1780" s="14"/>
      <c r="D1780" s="58"/>
      <c r="E1780" s="56"/>
      <c r="F1780" s="14"/>
      <c r="G1780" s="85"/>
      <c r="H1780" s="85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2"/>
      <c r="B1781" s="83"/>
      <c r="C1781" s="14"/>
      <c r="D1781" s="58"/>
      <c r="E1781" s="56"/>
      <c r="F1781" s="14"/>
      <c r="G1781" s="85"/>
      <c r="H1781" s="85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2"/>
      <c r="B1782" s="83"/>
      <c r="C1782" s="14"/>
      <c r="D1782" s="58"/>
      <c r="E1782" s="56"/>
      <c r="F1782" s="14"/>
      <c r="G1782" s="85"/>
      <c r="H1782" s="85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2"/>
      <c r="B1783" s="83"/>
      <c r="C1783" s="14"/>
      <c r="D1783" s="58"/>
      <c r="E1783" s="56"/>
      <c r="F1783" s="14"/>
      <c r="G1783" s="85"/>
      <c r="H1783" s="85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2"/>
      <c r="B1784" s="83"/>
      <c r="C1784" s="14"/>
      <c r="D1784" s="58"/>
      <c r="E1784" s="56"/>
      <c r="F1784" s="14"/>
      <c r="G1784" s="85"/>
      <c r="H1784" s="85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2"/>
      <c r="B1785" s="83"/>
      <c r="C1785" s="14"/>
      <c r="D1785" s="58"/>
      <c r="E1785" s="56"/>
      <c r="F1785" s="14"/>
      <c r="G1785" s="85"/>
      <c r="H1785" s="85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2"/>
      <c r="B1786" s="83"/>
      <c r="C1786" s="14"/>
      <c r="D1786" s="58"/>
      <c r="E1786" s="56"/>
      <c r="F1786" s="14"/>
      <c r="G1786" s="85"/>
      <c r="H1786" s="85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2"/>
      <c r="B1787" s="83"/>
      <c r="C1787" s="14"/>
      <c r="D1787" s="58"/>
      <c r="E1787" s="56"/>
      <c r="F1787" s="14"/>
      <c r="G1787" s="85"/>
      <c r="H1787" s="85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2"/>
      <c r="B1788" s="83"/>
      <c r="C1788" s="14"/>
      <c r="D1788" s="58"/>
      <c r="E1788" s="56"/>
      <c r="F1788" s="14"/>
      <c r="G1788" s="85"/>
      <c r="H1788" s="85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2"/>
      <c r="B1789" s="83"/>
      <c r="C1789" s="14"/>
      <c r="D1789" s="58"/>
      <c r="E1789" s="56"/>
      <c r="F1789" s="14"/>
      <c r="G1789" s="85"/>
      <c r="H1789" s="85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2"/>
      <c r="B1790" s="83"/>
      <c r="C1790" s="14"/>
      <c r="D1790" s="58"/>
      <c r="E1790" s="56"/>
      <c r="F1790" s="14"/>
      <c r="G1790" s="85"/>
      <c r="H1790" s="85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2"/>
      <c r="B1791" s="83"/>
      <c r="C1791" s="14"/>
      <c r="D1791" s="58"/>
      <c r="E1791" s="56"/>
      <c r="F1791" s="14"/>
      <c r="G1791" s="85"/>
      <c r="H1791" s="85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2"/>
      <c r="B1792" s="83"/>
      <c r="C1792" s="14"/>
      <c r="D1792" s="58"/>
      <c r="E1792" s="56"/>
      <c r="F1792" s="14"/>
      <c r="G1792" s="85"/>
      <c r="H1792" s="85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2"/>
      <c r="B1793" s="83"/>
      <c r="C1793" s="14"/>
      <c r="D1793" s="58"/>
      <c r="E1793" s="56"/>
      <c r="F1793" s="14"/>
      <c r="G1793" s="85"/>
      <c r="H1793" s="85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2"/>
      <c r="B1794" s="83"/>
      <c r="C1794" s="14"/>
      <c r="D1794" s="58"/>
      <c r="E1794" s="56"/>
      <c r="F1794" s="14"/>
      <c r="G1794" s="85"/>
      <c r="H1794" s="85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2"/>
      <c r="B1795" s="83"/>
      <c r="C1795" s="14"/>
      <c r="D1795" s="58"/>
      <c r="E1795" s="56"/>
      <c r="F1795" s="14"/>
      <c r="G1795" s="85"/>
      <c r="H1795" s="85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2"/>
      <c r="B1796" s="83"/>
      <c r="C1796" s="14"/>
      <c r="D1796" s="58"/>
      <c r="E1796" s="56"/>
      <c r="F1796" s="14"/>
      <c r="G1796" s="85"/>
      <c r="H1796" s="85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2"/>
      <c r="B1797" s="83"/>
      <c r="C1797" s="14"/>
      <c r="D1797" s="58"/>
      <c r="E1797" s="56"/>
      <c r="F1797" s="14"/>
      <c r="G1797" s="85"/>
      <c r="H1797" s="85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2"/>
      <c r="B1798" s="83"/>
      <c r="C1798" s="14"/>
      <c r="D1798" s="58"/>
      <c r="E1798" s="56"/>
      <c r="F1798" s="14"/>
      <c r="G1798" s="85"/>
      <c r="H1798" s="85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2"/>
      <c r="B1799" s="83"/>
      <c r="C1799" s="14"/>
      <c r="D1799" s="58"/>
      <c r="E1799" s="56"/>
      <c r="F1799" s="14"/>
      <c r="G1799" s="85"/>
      <c r="H1799" s="85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2"/>
      <c r="B1800" s="83"/>
      <c r="C1800" s="14"/>
      <c r="D1800" s="58"/>
      <c r="E1800" s="56"/>
      <c r="F1800" s="14"/>
      <c r="G1800" s="85"/>
      <c r="H1800" s="85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2"/>
      <c r="B1801" s="83"/>
      <c r="C1801" s="14"/>
      <c r="D1801" s="58"/>
      <c r="E1801" s="56"/>
      <c r="F1801" s="14"/>
      <c r="G1801" s="85"/>
      <c r="H1801" s="85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2"/>
      <c r="B1802" s="83"/>
      <c r="C1802" s="14"/>
      <c r="D1802" s="58"/>
      <c r="E1802" s="56"/>
      <c r="F1802" s="14"/>
      <c r="G1802" s="85"/>
      <c r="H1802" s="85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2"/>
      <c r="B1803" s="83"/>
      <c r="C1803" s="14"/>
      <c r="D1803" s="58"/>
      <c r="E1803" s="56"/>
      <c r="F1803" s="14"/>
      <c r="G1803" s="85"/>
      <c r="H1803" s="85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2"/>
      <c r="B1804" s="83"/>
      <c r="C1804" s="14"/>
      <c r="D1804" s="58"/>
      <c r="E1804" s="56"/>
      <c r="F1804" s="14"/>
      <c r="G1804" s="85"/>
      <c r="H1804" s="85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2"/>
      <c r="B1805" s="83"/>
      <c r="C1805" s="14"/>
      <c r="D1805" s="58"/>
      <c r="E1805" s="56"/>
      <c r="F1805" s="14"/>
      <c r="G1805" s="85"/>
      <c r="H1805" s="85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2"/>
      <c r="B1806" s="83"/>
      <c r="C1806" s="14"/>
      <c r="D1806" s="58"/>
      <c r="E1806" s="56"/>
      <c r="F1806" s="14"/>
      <c r="G1806" s="85"/>
      <c r="H1806" s="85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2"/>
      <c r="B1807" s="83"/>
      <c r="C1807" s="14"/>
      <c r="D1807" s="58"/>
      <c r="E1807" s="56"/>
      <c r="F1807" s="14"/>
      <c r="G1807" s="85"/>
      <c r="H1807" s="85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2"/>
      <c r="B1808" s="83"/>
      <c r="C1808" s="14"/>
      <c r="D1808" s="58"/>
      <c r="E1808" s="56"/>
      <c r="F1808" s="14"/>
      <c r="G1808" s="85"/>
      <c r="H1808" s="85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2"/>
      <c r="B1809" s="83"/>
      <c r="C1809" s="14"/>
      <c r="D1809" s="58"/>
      <c r="E1809" s="56"/>
      <c r="F1809" s="14"/>
      <c r="G1809" s="85"/>
      <c r="H1809" s="85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2"/>
      <c r="B1810" s="83"/>
      <c r="C1810" s="14"/>
      <c r="D1810" s="58"/>
      <c r="E1810" s="56"/>
      <c r="F1810" s="14"/>
      <c r="G1810" s="85"/>
      <c r="H1810" s="85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2"/>
      <c r="B1811" s="83"/>
      <c r="C1811" s="14"/>
      <c r="D1811" s="58"/>
      <c r="E1811" s="56"/>
      <c r="F1811" s="14"/>
      <c r="G1811" s="85"/>
      <c r="H1811" s="85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2"/>
      <c r="B1812" s="83"/>
      <c r="C1812" s="14"/>
      <c r="D1812" s="58"/>
      <c r="E1812" s="56"/>
      <c r="F1812" s="14"/>
      <c r="G1812" s="85"/>
      <c r="H1812" s="85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2"/>
      <c r="B1813" s="83"/>
      <c r="C1813" s="14"/>
      <c r="D1813" s="58"/>
      <c r="E1813" s="56"/>
      <c r="F1813" s="14"/>
      <c r="G1813" s="85"/>
      <c r="H1813" s="85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2"/>
      <c r="B1814" s="83"/>
      <c r="C1814" s="14"/>
      <c r="D1814" s="58"/>
      <c r="E1814" s="56"/>
      <c r="F1814" s="14"/>
      <c r="G1814" s="85"/>
      <c r="H1814" s="85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2"/>
      <c r="B1815" s="83"/>
      <c r="C1815" s="14"/>
      <c r="D1815" s="58"/>
      <c r="E1815" s="56"/>
      <c r="F1815" s="14"/>
      <c r="G1815" s="85"/>
      <c r="H1815" s="85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2"/>
      <c r="B1816" s="83"/>
      <c r="C1816" s="14"/>
      <c r="D1816" s="58"/>
      <c r="E1816" s="56"/>
      <c r="F1816" s="14"/>
      <c r="G1816" s="85"/>
      <c r="H1816" s="85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2"/>
      <c r="B1817" s="83"/>
      <c r="C1817" s="14"/>
      <c r="D1817" s="58"/>
      <c r="E1817" s="56"/>
      <c r="F1817" s="14"/>
      <c r="G1817" s="85"/>
      <c r="H1817" s="85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2"/>
      <c r="B1818" s="83"/>
      <c r="C1818" s="14"/>
      <c r="D1818" s="58"/>
      <c r="E1818" s="56"/>
      <c r="F1818" s="14"/>
      <c r="G1818" s="85"/>
      <c r="H1818" s="85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2"/>
      <c r="B1819" s="83"/>
      <c r="C1819" s="14"/>
      <c r="D1819" s="58"/>
      <c r="E1819" s="56"/>
      <c r="F1819" s="14"/>
      <c r="G1819" s="85"/>
      <c r="H1819" s="85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2"/>
      <c r="B1820" s="83"/>
      <c r="C1820" s="14"/>
      <c r="D1820" s="58"/>
      <c r="E1820" s="56"/>
      <c r="F1820" s="14"/>
      <c r="G1820" s="85"/>
      <c r="H1820" s="85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2"/>
      <c r="B1821" s="83"/>
      <c r="C1821" s="14"/>
      <c r="D1821" s="58"/>
      <c r="E1821" s="56"/>
      <c r="F1821" s="14"/>
      <c r="G1821" s="85"/>
      <c r="H1821" s="85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2"/>
      <c r="B1822" s="83"/>
      <c r="C1822" s="14"/>
      <c r="D1822" s="58"/>
      <c r="E1822" s="56"/>
      <c r="F1822" s="14"/>
      <c r="G1822" s="85"/>
      <c r="H1822" s="85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2"/>
      <c r="B1823" s="83"/>
      <c r="C1823" s="14"/>
      <c r="D1823" s="58"/>
      <c r="E1823" s="56"/>
      <c r="F1823" s="14"/>
      <c r="G1823" s="85"/>
      <c r="H1823" s="85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2"/>
      <c r="B1824" s="83"/>
      <c r="C1824" s="14"/>
      <c r="D1824" s="58"/>
      <c r="E1824" s="56"/>
      <c r="F1824" s="14"/>
      <c r="G1824" s="85"/>
      <c r="H1824" s="85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2"/>
      <c r="B1825" s="83"/>
      <c r="C1825" s="14"/>
      <c r="D1825" s="58"/>
      <c r="E1825" s="56"/>
      <c r="F1825" s="14"/>
      <c r="G1825" s="85"/>
      <c r="H1825" s="85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2"/>
      <c r="B1826" s="83"/>
      <c r="C1826" s="14"/>
      <c r="D1826" s="58"/>
      <c r="E1826" s="56"/>
      <c r="F1826" s="14"/>
      <c r="G1826" s="85"/>
      <c r="H1826" s="85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2"/>
      <c r="B1827" s="83"/>
      <c r="C1827" s="14"/>
      <c r="D1827" s="58"/>
      <c r="E1827" s="56"/>
      <c r="F1827" s="14"/>
      <c r="G1827" s="85"/>
      <c r="H1827" s="85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2"/>
      <c r="B1828" s="83"/>
      <c r="C1828" s="14"/>
      <c r="D1828" s="58"/>
      <c r="E1828" s="56"/>
      <c r="F1828" s="14"/>
      <c r="G1828" s="85"/>
      <c r="H1828" s="85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2"/>
      <c r="B1829" s="83"/>
      <c r="C1829" s="14"/>
      <c r="D1829" s="58"/>
      <c r="E1829" s="56"/>
      <c r="F1829" s="14"/>
      <c r="G1829" s="85"/>
      <c r="H1829" s="85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2"/>
      <c r="B1830" s="83"/>
      <c r="C1830" s="14"/>
      <c r="D1830" s="58"/>
      <c r="E1830" s="56"/>
      <c r="F1830" s="14"/>
      <c r="G1830" s="85"/>
      <c r="H1830" s="85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2"/>
      <c r="B1831" s="83"/>
      <c r="C1831" s="14"/>
      <c r="D1831" s="58"/>
      <c r="E1831" s="56"/>
      <c r="F1831" s="14"/>
      <c r="G1831" s="85"/>
      <c r="H1831" s="85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2"/>
      <c r="B1832" s="83"/>
      <c r="C1832" s="14"/>
      <c r="D1832" s="58"/>
      <c r="E1832" s="56"/>
      <c r="F1832" s="14"/>
      <c r="G1832" s="85"/>
      <c r="H1832" s="85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2"/>
      <c r="B1833" s="83"/>
      <c r="C1833" s="14"/>
      <c r="D1833" s="58"/>
      <c r="E1833" s="56"/>
      <c r="F1833" s="14"/>
      <c r="G1833" s="85"/>
      <c r="H1833" s="85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2"/>
      <c r="B1834" s="83"/>
      <c r="C1834" s="14"/>
      <c r="D1834" s="58"/>
      <c r="E1834" s="56"/>
      <c r="F1834" s="14"/>
      <c r="G1834" s="85"/>
      <c r="H1834" s="85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2"/>
      <c r="B1835" s="83"/>
      <c r="C1835" s="14"/>
      <c r="D1835" s="58"/>
      <c r="E1835" s="56"/>
      <c r="F1835" s="14"/>
      <c r="G1835" s="85"/>
      <c r="H1835" s="85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2"/>
      <c r="B1836" s="83"/>
      <c r="C1836" s="14"/>
      <c r="D1836" s="58"/>
      <c r="E1836" s="56"/>
      <c r="F1836" s="14"/>
      <c r="G1836" s="85"/>
      <c r="H1836" s="85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2"/>
      <c r="B1837" s="83"/>
      <c r="C1837" s="14"/>
      <c r="D1837" s="58"/>
      <c r="E1837" s="56"/>
      <c r="F1837" s="14"/>
      <c r="G1837" s="85"/>
      <c r="H1837" s="85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2"/>
      <c r="B1838" s="83"/>
      <c r="C1838" s="14"/>
      <c r="D1838" s="58"/>
      <c r="E1838" s="56"/>
      <c r="F1838" s="14"/>
      <c r="G1838" s="85"/>
      <c r="H1838" s="85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2"/>
      <c r="B1839" s="83"/>
      <c r="C1839" s="14"/>
      <c r="D1839" s="58"/>
      <c r="E1839" s="56"/>
      <c r="F1839" s="14"/>
      <c r="G1839" s="85"/>
      <c r="H1839" s="85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2"/>
      <c r="B1840" s="83"/>
      <c r="C1840" s="14"/>
      <c r="D1840" s="58"/>
      <c r="E1840" s="56"/>
      <c r="F1840" s="14"/>
      <c r="G1840" s="85"/>
      <c r="H1840" s="85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2"/>
      <c r="B1841" s="83"/>
      <c r="C1841" s="14"/>
      <c r="D1841" s="58"/>
      <c r="E1841" s="56"/>
      <c r="F1841" s="14"/>
      <c r="G1841" s="85"/>
      <c r="H1841" s="85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2"/>
      <c r="B1842" s="83"/>
      <c r="C1842" s="14"/>
      <c r="D1842" s="58"/>
      <c r="E1842" s="56"/>
      <c r="F1842" s="14"/>
      <c r="G1842" s="85"/>
      <c r="H1842" s="85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2"/>
      <c r="B1843" s="83"/>
      <c r="C1843" s="14"/>
      <c r="D1843" s="58"/>
      <c r="E1843" s="56"/>
      <c r="F1843" s="14"/>
      <c r="G1843" s="85"/>
      <c r="H1843" s="85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2"/>
      <c r="B1844" s="83"/>
      <c r="C1844" s="14"/>
      <c r="D1844" s="58"/>
      <c r="E1844" s="56"/>
      <c r="F1844" s="14"/>
      <c r="G1844" s="85"/>
      <c r="H1844" s="85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2"/>
      <c r="B1845" s="83"/>
      <c r="C1845" s="14"/>
      <c r="D1845" s="58"/>
      <c r="E1845" s="56"/>
      <c r="F1845" s="14"/>
      <c r="G1845" s="85"/>
      <c r="H1845" s="85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2"/>
      <c r="B1846" s="83"/>
      <c r="C1846" s="14"/>
      <c r="D1846" s="58"/>
      <c r="E1846" s="56"/>
      <c r="F1846" s="14"/>
      <c r="G1846" s="85"/>
      <c r="H1846" s="85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2"/>
      <c r="B1847" s="83"/>
      <c r="C1847" s="14"/>
      <c r="D1847" s="58"/>
      <c r="E1847" s="56"/>
      <c r="F1847" s="14"/>
      <c r="G1847" s="85"/>
      <c r="H1847" s="85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2"/>
      <c r="B1848" s="83"/>
      <c r="C1848" s="14"/>
      <c r="D1848" s="58"/>
      <c r="E1848" s="56"/>
      <c r="F1848" s="14"/>
      <c r="G1848" s="85"/>
      <c r="H1848" s="85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2"/>
      <c r="B1849" s="83"/>
      <c r="C1849" s="14"/>
      <c r="D1849" s="58"/>
      <c r="E1849" s="56"/>
      <c r="F1849" s="14"/>
      <c r="G1849" s="85"/>
      <c r="H1849" s="85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2"/>
      <c r="B1850" s="83"/>
      <c r="C1850" s="14"/>
      <c r="D1850" s="58"/>
      <c r="E1850" s="56"/>
      <c r="F1850" s="14"/>
      <c r="G1850" s="85"/>
      <c r="H1850" s="85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2"/>
      <c r="B1851" s="83"/>
      <c r="C1851" s="14"/>
      <c r="D1851" s="58"/>
      <c r="E1851" s="56"/>
      <c r="F1851" s="14"/>
      <c r="G1851" s="85"/>
      <c r="H1851" s="85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2"/>
      <c r="B1852" s="83"/>
      <c r="C1852" s="14"/>
      <c r="D1852" s="58"/>
      <c r="E1852" s="56"/>
      <c r="F1852" s="14"/>
      <c r="G1852" s="85"/>
      <c r="H1852" s="85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2"/>
      <c r="B1853" s="83"/>
      <c r="C1853" s="14"/>
      <c r="D1853" s="58"/>
      <c r="E1853" s="56"/>
      <c r="F1853" s="14"/>
      <c r="G1853" s="85"/>
      <c r="H1853" s="85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2"/>
      <c r="B1854" s="83"/>
      <c r="C1854" s="14"/>
      <c r="D1854" s="58"/>
      <c r="E1854" s="56"/>
      <c r="F1854" s="14"/>
      <c r="G1854" s="85"/>
      <c r="H1854" s="85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2"/>
      <c r="B1855" s="83"/>
      <c r="C1855" s="14"/>
      <c r="D1855" s="58"/>
      <c r="E1855" s="56"/>
      <c r="F1855" s="14"/>
      <c r="G1855" s="85"/>
      <c r="H1855" s="85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2"/>
      <c r="B1856" s="83"/>
      <c r="C1856" s="14"/>
      <c r="D1856" s="58"/>
      <c r="E1856" s="56"/>
      <c r="F1856" s="14"/>
      <c r="G1856" s="85"/>
      <c r="H1856" s="85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2"/>
      <c r="B1857" s="83"/>
      <c r="C1857" s="14"/>
      <c r="D1857" s="58"/>
      <c r="E1857" s="56"/>
      <c r="F1857" s="14"/>
      <c r="G1857" s="85"/>
      <c r="H1857" s="85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2"/>
      <c r="B1858" s="83"/>
      <c r="C1858" s="14"/>
      <c r="D1858" s="58"/>
      <c r="E1858" s="56"/>
      <c r="F1858" s="14"/>
      <c r="G1858" s="85"/>
      <c r="H1858" s="85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2"/>
      <c r="B1859" s="83"/>
      <c r="C1859" s="14"/>
      <c r="D1859" s="58"/>
      <c r="E1859" s="56"/>
      <c r="F1859" s="14"/>
      <c r="G1859" s="85"/>
      <c r="H1859" s="85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2"/>
      <c r="B1860" s="83"/>
      <c r="C1860" s="14"/>
      <c r="D1860" s="58"/>
      <c r="E1860" s="56"/>
      <c r="F1860" s="14"/>
      <c r="G1860" s="85"/>
      <c r="H1860" s="85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2"/>
      <c r="B1861" s="83"/>
      <c r="C1861" s="14"/>
      <c r="D1861" s="58"/>
      <c r="E1861" s="56"/>
      <c r="F1861" s="14"/>
      <c r="G1861" s="85"/>
      <c r="H1861" s="85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2"/>
      <c r="B1862" s="83"/>
      <c r="C1862" s="14"/>
      <c r="D1862" s="58"/>
      <c r="E1862" s="56"/>
      <c r="F1862" s="14"/>
      <c r="G1862" s="85"/>
      <c r="H1862" s="85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2"/>
      <c r="B1863" s="83"/>
      <c r="C1863" s="14"/>
      <c r="D1863" s="58"/>
      <c r="E1863" s="56"/>
      <c r="F1863" s="14"/>
      <c r="G1863" s="85"/>
      <c r="H1863" s="85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2"/>
      <c r="B1864" s="83"/>
      <c r="C1864" s="14"/>
      <c r="D1864" s="58"/>
      <c r="E1864" s="56"/>
      <c r="F1864" s="14"/>
      <c r="G1864" s="85"/>
      <c r="H1864" s="85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2"/>
      <c r="B1865" s="83"/>
      <c r="C1865" s="14"/>
      <c r="D1865" s="58"/>
      <c r="E1865" s="56"/>
      <c r="F1865" s="14"/>
      <c r="G1865" s="85"/>
      <c r="H1865" s="85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2"/>
      <c r="B1866" s="83"/>
      <c r="C1866" s="14"/>
      <c r="D1866" s="58"/>
      <c r="E1866" s="56"/>
      <c r="F1866" s="14"/>
      <c r="G1866" s="85"/>
      <c r="H1866" s="85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2"/>
      <c r="B1867" s="83"/>
      <c r="C1867" s="14"/>
      <c r="D1867" s="58"/>
      <c r="E1867" s="56"/>
      <c r="F1867" s="14"/>
      <c r="G1867" s="85"/>
      <c r="H1867" s="85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2"/>
      <c r="B1868" s="83"/>
      <c r="C1868" s="14"/>
      <c r="D1868" s="58"/>
      <c r="E1868" s="56"/>
      <c r="F1868" s="14"/>
      <c r="G1868" s="85"/>
      <c r="H1868" s="85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2"/>
      <c r="B1869" s="83"/>
      <c r="C1869" s="14"/>
      <c r="D1869" s="58"/>
      <c r="E1869" s="56"/>
      <c r="F1869" s="14"/>
      <c r="G1869" s="85"/>
      <c r="H1869" s="85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2"/>
      <c r="B1870" s="83"/>
      <c r="C1870" s="14"/>
      <c r="D1870" s="58"/>
      <c r="E1870" s="56"/>
      <c r="F1870" s="14"/>
      <c r="G1870" s="85"/>
      <c r="H1870" s="85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2"/>
      <c r="B1871" s="83"/>
      <c r="C1871" s="14"/>
      <c r="D1871" s="58"/>
      <c r="E1871" s="56"/>
      <c r="F1871" s="14"/>
      <c r="G1871" s="85"/>
      <c r="H1871" s="85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2"/>
      <c r="B1872" s="83"/>
      <c r="C1872" s="14"/>
      <c r="D1872" s="58"/>
      <c r="E1872" s="56"/>
      <c r="F1872" s="14"/>
      <c r="G1872" s="85"/>
      <c r="H1872" s="85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2"/>
      <c r="B1873" s="83"/>
      <c r="C1873" s="14"/>
      <c r="D1873" s="58"/>
      <c r="E1873" s="56"/>
      <c r="F1873" s="14"/>
      <c r="G1873" s="85"/>
      <c r="H1873" s="85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2"/>
      <c r="B1874" s="83"/>
      <c r="C1874" s="14"/>
      <c r="D1874" s="58"/>
      <c r="E1874" s="56"/>
      <c r="F1874" s="14"/>
      <c r="G1874" s="85"/>
      <c r="H1874" s="85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2"/>
      <c r="B1875" s="83"/>
      <c r="C1875" s="14"/>
      <c r="D1875" s="58"/>
      <c r="E1875" s="56"/>
      <c r="F1875" s="14"/>
      <c r="G1875" s="85"/>
      <c r="H1875" s="85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2"/>
      <c r="B1876" s="83"/>
      <c r="C1876" s="14"/>
      <c r="D1876" s="58"/>
      <c r="E1876" s="56"/>
      <c r="F1876" s="14"/>
      <c r="G1876" s="85"/>
      <c r="H1876" s="85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2"/>
      <c r="B1877" s="83"/>
      <c r="C1877" s="14"/>
      <c r="D1877" s="58"/>
      <c r="E1877" s="56"/>
      <c r="F1877" s="14"/>
      <c r="G1877" s="85"/>
      <c r="H1877" s="85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2"/>
      <c r="B1878" s="83"/>
      <c r="C1878" s="14"/>
      <c r="D1878" s="58"/>
      <c r="E1878" s="56"/>
      <c r="F1878" s="14"/>
      <c r="G1878" s="85"/>
      <c r="H1878" s="85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2"/>
      <c r="B1879" s="83"/>
      <c r="C1879" s="14"/>
      <c r="D1879" s="58"/>
      <c r="E1879" s="56"/>
      <c r="F1879" s="14"/>
      <c r="G1879" s="85"/>
      <c r="H1879" s="85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2"/>
      <c r="B1880" s="83"/>
      <c r="C1880" s="14"/>
      <c r="D1880" s="58"/>
      <c r="E1880" s="56"/>
      <c r="F1880" s="14"/>
      <c r="G1880" s="85"/>
      <c r="H1880" s="85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2"/>
      <c r="B1881" s="83"/>
      <c r="C1881" s="14"/>
      <c r="D1881" s="58"/>
      <c r="E1881" s="56"/>
      <c r="F1881" s="14"/>
      <c r="G1881" s="85"/>
      <c r="H1881" s="85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2"/>
      <c r="B1882" s="83"/>
      <c r="C1882" s="14"/>
      <c r="D1882" s="58"/>
      <c r="E1882" s="56"/>
      <c r="F1882" s="14"/>
      <c r="G1882" s="85"/>
      <c r="H1882" s="85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2"/>
      <c r="B1883" s="83"/>
      <c r="C1883" s="14"/>
      <c r="D1883" s="58"/>
      <c r="E1883" s="56"/>
      <c r="F1883" s="14"/>
      <c r="G1883" s="85"/>
      <c r="H1883" s="85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2"/>
      <c r="B1884" s="83"/>
      <c r="C1884" s="14"/>
      <c r="D1884" s="58"/>
      <c r="E1884" s="56"/>
      <c r="F1884" s="14"/>
      <c r="G1884" s="85"/>
      <c r="H1884" s="85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2"/>
      <c r="B1885" s="83"/>
      <c r="C1885" s="14"/>
      <c r="D1885" s="58"/>
      <c r="E1885" s="56"/>
      <c r="F1885" s="14"/>
      <c r="G1885" s="85"/>
      <c r="H1885" s="85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2"/>
      <c r="B1886" s="83"/>
      <c r="C1886" s="14"/>
      <c r="D1886" s="58"/>
      <c r="E1886" s="56"/>
      <c r="F1886" s="14"/>
      <c r="G1886" s="85"/>
      <c r="H1886" s="85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2"/>
      <c r="B1887" s="83"/>
      <c r="C1887" s="14"/>
      <c r="D1887" s="58"/>
      <c r="E1887" s="56"/>
      <c r="F1887" s="14"/>
      <c r="G1887" s="85"/>
      <c r="H1887" s="85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2"/>
      <c r="B1888" s="83"/>
      <c r="C1888" s="14"/>
      <c r="D1888" s="58"/>
      <c r="E1888" s="56"/>
      <c r="F1888" s="14"/>
      <c r="G1888" s="85"/>
      <c r="H1888" s="85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2"/>
      <c r="B1889" s="83"/>
      <c r="C1889" s="14"/>
      <c r="D1889" s="58"/>
      <c r="E1889" s="56"/>
      <c r="F1889" s="14"/>
      <c r="G1889" s="85"/>
      <c r="H1889" s="85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2"/>
      <c r="B1890" s="83"/>
      <c r="C1890" s="14"/>
      <c r="D1890" s="58"/>
      <c r="E1890" s="56"/>
      <c r="F1890" s="14"/>
      <c r="G1890" s="85"/>
      <c r="H1890" s="85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2"/>
      <c r="B1891" s="83"/>
      <c r="C1891" s="14"/>
      <c r="D1891" s="58"/>
      <c r="E1891" s="56"/>
      <c r="F1891" s="14"/>
      <c r="G1891" s="85"/>
      <c r="H1891" s="85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2"/>
      <c r="B1892" s="83"/>
      <c r="C1892" s="14"/>
      <c r="D1892" s="58"/>
      <c r="E1892" s="56"/>
      <c r="F1892" s="14"/>
      <c r="G1892" s="85"/>
      <c r="H1892" s="85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2"/>
      <c r="B1893" s="83"/>
      <c r="C1893" s="14"/>
      <c r="D1893" s="58"/>
      <c r="E1893" s="56"/>
      <c r="F1893" s="14"/>
      <c r="G1893" s="85"/>
      <c r="H1893" s="85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2"/>
      <c r="B1894" s="83"/>
      <c r="C1894" s="14"/>
      <c r="D1894" s="58"/>
      <c r="E1894" s="56"/>
      <c r="F1894" s="14"/>
      <c r="G1894" s="85"/>
      <c r="H1894" s="85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2"/>
      <c r="B1895" s="83"/>
      <c r="C1895" s="14"/>
      <c r="D1895" s="58"/>
      <c r="E1895" s="56"/>
      <c r="F1895" s="14"/>
      <c r="G1895" s="85"/>
      <c r="H1895" s="85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2"/>
      <c r="B1896" s="83"/>
      <c r="C1896" s="14"/>
      <c r="D1896" s="58"/>
      <c r="E1896" s="56"/>
      <c r="F1896" s="14"/>
      <c r="G1896" s="85"/>
      <c r="H1896" s="85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2"/>
      <c r="B1897" s="83"/>
      <c r="C1897" s="14"/>
      <c r="D1897" s="58"/>
      <c r="E1897" s="56"/>
      <c r="F1897" s="14"/>
      <c r="G1897" s="85"/>
      <c r="H1897" s="85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2"/>
      <c r="B1898" s="83"/>
      <c r="C1898" s="14"/>
      <c r="D1898" s="58"/>
      <c r="E1898" s="56"/>
      <c r="F1898" s="14"/>
      <c r="G1898" s="85"/>
      <c r="H1898" s="85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2"/>
      <c r="B1899" s="83"/>
      <c r="C1899" s="14"/>
      <c r="D1899" s="58"/>
      <c r="E1899" s="56"/>
      <c r="F1899" s="14"/>
      <c r="G1899" s="85"/>
      <c r="H1899" s="85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2"/>
      <c r="B1900" s="83"/>
      <c r="C1900" s="14"/>
      <c r="D1900" s="58"/>
      <c r="E1900" s="56"/>
      <c r="F1900" s="14"/>
      <c r="G1900" s="85"/>
      <c r="H1900" s="85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2"/>
      <c r="B1901" s="83"/>
      <c r="C1901" s="14"/>
      <c r="D1901" s="58"/>
      <c r="E1901" s="56"/>
      <c r="F1901" s="14"/>
      <c r="G1901" s="85"/>
      <c r="H1901" s="85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2"/>
      <c r="B1902" s="83"/>
      <c r="C1902" s="14"/>
      <c r="D1902" s="58"/>
      <c r="E1902" s="56"/>
      <c r="F1902" s="14"/>
      <c r="G1902" s="85"/>
      <c r="H1902" s="85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2"/>
      <c r="B1903" s="83"/>
      <c r="C1903" s="14"/>
      <c r="D1903" s="58"/>
      <c r="E1903" s="56"/>
      <c r="F1903" s="14"/>
      <c r="G1903" s="85"/>
      <c r="H1903" s="85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2"/>
      <c r="B1904" s="83"/>
      <c r="C1904" s="14"/>
      <c r="D1904" s="58"/>
      <c r="E1904" s="56"/>
      <c r="F1904" s="14"/>
      <c r="G1904" s="85"/>
      <c r="H1904" s="85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2"/>
      <c r="B1905" s="83"/>
      <c r="C1905" s="14"/>
      <c r="D1905" s="58"/>
      <c r="E1905" s="56"/>
      <c r="F1905" s="14"/>
      <c r="G1905" s="85"/>
      <c r="H1905" s="85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2"/>
      <c r="B1906" s="83"/>
      <c r="C1906" s="14"/>
      <c r="D1906" s="58"/>
      <c r="E1906" s="56"/>
      <c r="F1906" s="14"/>
      <c r="G1906" s="85"/>
      <c r="H1906" s="85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2"/>
      <c r="B1907" s="83"/>
      <c r="C1907" s="14"/>
      <c r="D1907" s="58"/>
      <c r="E1907" s="56"/>
      <c r="F1907" s="14"/>
      <c r="G1907" s="85"/>
      <c r="H1907" s="85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2"/>
      <c r="B1908" s="83"/>
      <c r="C1908" s="14"/>
      <c r="D1908" s="58"/>
      <c r="E1908" s="56"/>
      <c r="F1908" s="14"/>
      <c r="G1908" s="85"/>
      <c r="H1908" s="85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2"/>
      <c r="B1909" s="83"/>
      <c r="C1909" s="14"/>
      <c r="D1909" s="58"/>
      <c r="E1909" s="56"/>
      <c r="F1909" s="14"/>
      <c r="G1909" s="85"/>
      <c r="H1909" s="85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2"/>
      <c r="B1910" s="83"/>
      <c r="C1910" s="14"/>
      <c r="D1910" s="58"/>
      <c r="E1910" s="56"/>
      <c r="F1910" s="14"/>
      <c r="G1910" s="85"/>
      <c r="H1910" s="85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2"/>
      <c r="B1911" s="83"/>
      <c r="C1911" s="14"/>
      <c r="D1911" s="58"/>
      <c r="E1911" s="56"/>
      <c r="F1911" s="14"/>
      <c r="G1911" s="85"/>
      <c r="H1911" s="85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2"/>
      <c r="B1912" s="83"/>
      <c r="C1912" s="14"/>
      <c r="D1912" s="58"/>
      <c r="E1912" s="56"/>
      <c r="F1912" s="14"/>
      <c r="G1912" s="85"/>
      <c r="H1912" s="85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2"/>
      <c r="B1913" s="83"/>
      <c r="C1913" s="14"/>
      <c r="D1913" s="58"/>
      <c r="E1913" s="56"/>
      <c r="F1913" s="14"/>
      <c r="G1913" s="85"/>
      <c r="H1913" s="85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2"/>
      <c r="B1914" s="83"/>
      <c r="C1914" s="14"/>
      <c r="D1914" s="58"/>
      <c r="E1914" s="56"/>
      <c r="F1914" s="14"/>
      <c r="G1914" s="85"/>
      <c r="H1914" s="85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2"/>
      <c r="B1915" s="83"/>
      <c r="C1915" s="14"/>
      <c r="D1915" s="58"/>
      <c r="E1915" s="56"/>
      <c r="F1915" s="14"/>
      <c r="G1915" s="85"/>
      <c r="H1915" s="85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2"/>
      <c r="B1916" s="83"/>
      <c r="C1916" s="14"/>
      <c r="D1916" s="58"/>
      <c r="E1916" s="56"/>
      <c r="F1916" s="14"/>
      <c r="G1916" s="85"/>
      <c r="H1916" s="85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2"/>
      <c r="B1917" s="83"/>
      <c r="C1917" s="14"/>
      <c r="D1917" s="58"/>
      <c r="E1917" s="56"/>
      <c r="F1917" s="14"/>
      <c r="G1917" s="85"/>
      <c r="H1917" s="85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2"/>
      <c r="B1918" s="83"/>
      <c r="C1918" s="14"/>
      <c r="D1918" s="58"/>
      <c r="E1918" s="56"/>
      <c r="F1918" s="14"/>
      <c r="G1918" s="85"/>
      <c r="H1918" s="85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2"/>
      <c r="B1919" s="83"/>
      <c r="C1919" s="14"/>
      <c r="D1919" s="58"/>
      <c r="E1919" s="56"/>
      <c r="F1919" s="14"/>
      <c r="G1919" s="85"/>
      <c r="H1919" s="85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2"/>
      <c r="B1920" s="83"/>
      <c r="C1920" s="14"/>
      <c r="D1920" s="58"/>
      <c r="E1920" s="56"/>
      <c r="F1920" s="14"/>
      <c r="G1920" s="85"/>
      <c r="H1920" s="85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2"/>
      <c r="B1921" s="83"/>
      <c r="C1921" s="14"/>
      <c r="D1921" s="58"/>
      <c r="E1921" s="56"/>
      <c r="F1921" s="14"/>
      <c r="G1921" s="85"/>
      <c r="H1921" s="85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2"/>
      <c r="B1922" s="83"/>
      <c r="C1922" s="14"/>
      <c r="D1922" s="58"/>
      <c r="E1922" s="56"/>
      <c r="F1922" s="14"/>
      <c r="G1922" s="85"/>
      <c r="H1922" s="85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2"/>
      <c r="B1923" s="83"/>
      <c r="C1923" s="14"/>
      <c r="D1923" s="58"/>
      <c r="E1923" s="56"/>
      <c r="F1923" s="14"/>
      <c r="G1923" s="85"/>
      <c r="H1923" s="85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2"/>
      <c r="B1924" s="83"/>
      <c r="C1924" s="14"/>
      <c r="D1924" s="58"/>
      <c r="E1924" s="56"/>
      <c r="F1924" s="14"/>
      <c r="G1924" s="85"/>
      <c r="H1924" s="85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2"/>
      <c r="B1925" s="83"/>
      <c r="C1925" s="14"/>
      <c r="D1925" s="58"/>
      <c r="E1925" s="56"/>
      <c r="F1925" s="14"/>
      <c r="G1925" s="85"/>
      <c r="H1925" s="85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2"/>
      <c r="B1926" s="83"/>
      <c r="C1926" s="14"/>
      <c r="D1926" s="58"/>
      <c r="E1926" s="56"/>
      <c r="F1926" s="14"/>
      <c r="G1926" s="85"/>
      <c r="H1926" s="85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2"/>
      <c r="B1927" s="83"/>
      <c r="C1927" s="14"/>
      <c r="D1927" s="58"/>
      <c r="E1927" s="56"/>
      <c r="F1927" s="14"/>
      <c r="G1927" s="85"/>
      <c r="H1927" s="85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2"/>
      <c r="B1928" s="83"/>
      <c r="C1928" s="14"/>
      <c r="D1928" s="58"/>
      <c r="E1928" s="56"/>
      <c r="F1928" s="14"/>
      <c r="G1928" s="85"/>
      <c r="H1928" s="85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2"/>
      <c r="B1929" s="83"/>
      <c r="C1929" s="14"/>
      <c r="D1929" s="58"/>
      <c r="E1929" s="56"/>
      <c r="F1929" s="14"/>
      <c r="G1929" s="85"/>
      <c r="H1929" s="85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2"/>
      <c r="B1930" s="83"/>
      <c r="C1930" s="14"/>
      <c r="D1930" s="58"/>
      <c r="E1930" s="56"/>
      <c r="F1930" s="14"/>
      <c r="G1930" s="85"/>
      <c r="H1930" s="85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2"/>
      <c r="B1931" s="83"/>
      <c r="C1931" s="14"/>
      <c r="D1931" s="58"/>
      <c r="E1931" s="56"/>
      <c r="F1931" s="14"/>
      <c r="G1931" s="85"/>
      <c r="H1931" s="85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2"/>
      <c r="B1932" s="83"/>
      <c r="C1932" s="14"/>
      <c r="D1932" s="58"/>
      <c r="E1932" s="56"/>
      <c r="F1932" s="14"/>
      <c r="G1932" s="85"/>
      <c r="H1932" s="85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2"/>
      <c r="B1933" s="83"/>
      <c r="C1933" s="14"/>
      <c r="D1933" s="58"/>
      <c r="E1933" s="56"/>
      <c r="F1933" s="14"/>
      <c r="G1933" s="85"/>
      <c r="H1933" s="85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2"/>
      <c r="B1934" s="83"/>
      <c r="C1934" s="14"/>
      <c r="D1934" s="58"/>
      <c r="E1934" s="56"/>
      <c r="F1934" s="14"/>
      <c r="G1934" s="85"/>
      <c r="H1934" s="85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2"/>
      <c r="B1935" s="83"/>
      <c r="C1935" s="14"/>
      <c r="D1935" s="58"/>
      <c r="E1935" s="56"/>
      <c r="F1935" s="14"/>
      <c r="G1935" s="85"/>
      <c r="H1935" s="85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2"/>
      <c r="B1936" s="83"/>
      <c r="C1936" s="14"/>
      <c r="D1936" s="58"/>
      <c r="E1936" s="56"/>
      <c r="F1936" s="14"/>
      <c r="G1936" s="85"/>
      <c r="H1936" s="85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2"/>
      <c r="B1937" s="83"/>
      <c r="C1937" s="14"/>
      <c r="D1937" s="58"/>
      <c r="E1937" s="56"/>
      <c r="F1937" s="14"/>
      <c r="G1937" s="85"/>
      <c r="H1937" s="85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2"/>
      <c r="B1938" s="83"/>
      <c r="C1938" s="14"/>
      <c r="D1938" s="58"/>
      <c r="E1938" s="56"/>
      <c r="F1938" s="14"/>
      <c r="G1938" s="85"/>
      <c r="H1938" s="85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2"/>
      <c r="B1939" s="83"/>
      <c r="C1939" s="14"/>
      <c r="D1939" s="58"/>
      <c r="E1939" s="56"/>
      <c r="F1939" s="14"/>
      <c r="G1939" s="85"/>
      <c r="H1939" s="85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2"/>
      <c r="B1940" s="83"/>
      <c r="C1940" s="14"/>
      <c r="D1940" s="58"/>
      <c r="E1940" s="56"/>
      <c r="F1940" s="14"/>
      <c r="G1940" s="85"/>
      <c r="H1940" s="85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2"/>
      <c r="B1941" s="83"/>
      <c r="C1941" s="14"/>
      <c r="D1941" s="58"/>
      <c r="E1941" s="56"/>
      <c r="F1941" s="14"/>
      <c r="G1941" s="85"/>
      <c r="H1941" s="85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2"/>
      <c r="B1942" s="83"/>
      <c r="C1942" s="14"/>
      <c r="D1942" s="58"/>
      <c r="E1942" s="56"/>
      <c r="F1942" s="14"/>
      <c r="G1942" s="85"/>
      <c r="H1942" s="85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2"/>
      <c r="B1943" s="83"/>
      <c r="C1943" s="14"/>
      <c r="D1943" s="58"/>
      <c r="E1943" s="56"/>
      <c r="F1943" s="14"/>
      <c r="G1943" s="85"/>
      <c r="H1943" s="85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2"/>
      <c r="B1944" s="83"/>
      <c r="C1944" s="14"/>
      <c r="D1944" s="58"/>
      <c r="E1944" s="56"/>
      <c r="F1944" s="14"/>
      <c r="G1944" s="85"/>
      <c r="H1944" s="85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2"/>
      <c r="B1945" s="83"/>
      <c r="C1945" s="14"/>
      <c r="D1945" s="58"/>
      <c r="E1945" s="56"/>
      <c r="F1945" s="14"/>
      <c r="G1945" s="85"/>
      <c r="H1945" s="85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2"/>
      <c r="B1946" s="83"/>
      <c r="C1946" s="14"/>
      <c r="D1946" s="58"/>
      <c r="E1946" s="56"/>
      <c r="F1946" s="14"/>
      <c r="G1946" s="85"/>
      <c r="H1946" s="85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2"/>
      <c r="B1947" s="83"/>
      <c r="C1947" s="14"/>
      <c r="D1947" s="58"/>
      <c r="E1947" s="56"/>
      <c r="F1947" s="14"/>
      <c r="G1947" s="85"/>
      <c r="H1947" s="85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2"/>
      <c r="B1948" s="83"/>
      <c r="C1948" s="14"/>
      <c r="D1948" s="58"/>
      <c r="E1948" s="56"/>
      <c r="F1948" s="14"/>
      <c r="G1948" s="85"/>
      <c r="H1948" s="85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2"/>
      <c r="B1949" s="83"/>
      <c r="C1949" s="14"/>
      <c r="D1949" s="58"/>
      <c r="E1949" s="56"/>
      <c r="F1949" s="14"/>
      <c r="G1949" s="85"/>
      <c r="H1949" s="85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2"/>
      <c r="B1950" s="83"/>
      <c r="C1950" s="14"/>
      <c r="D1950" s="58"/>
      <c r="E1950" s="56"/>
      <c r="F1950" s="14"/>
      <c r="G1950" s="85"/>
      <c r="H1950" s="85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2"/>
      <c r="B1951" s="83"/>
      <c r="C1951" s="14"/>
      <c r="D1951" s="58"/>
      <c r="E1951" s="56"/>
      <c r="F1951" s="14"/>
      <c r="G1951" s="85"/>
      <c r="H1951" s="85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2"/>
      <c r="B1952" s="83"/>
      <c r="C1952" s="14"/>
      <c r="D1952" s="58"/>
      <c r="E1952" s="56"/>
      <c r="F1952" s="14"/>
      <c r="G1952" s="85"/>
      <c r="H1952" s="85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2"/>
      <c r="B1953" s="83"/>
      <c r="C1953" s="14"/>
      <c r="D1953" s="58"/>
      <c r="E1953" s="56"/>
      <c r="F1953" s="14"/>
      <c r="G1953" s="85"/>
      <c r="H1953" s="85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2"/>
      <c r="B1954" s="83"/>
      <c r="C1954" s="14"/>
      <c r="D1954" s="58"/>
      <c r="E1954" s="56"/>
      <c r="F1954" s="14"/>
      <c r="G1954" s="85"/>
      <c r="H1954" s="85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2"/>
      <c r="B1955" s="83"/>
      <c r="C1955" s="14"/>
      <c r="D1955" s="58"/>
      <c r="E1955" s="56"/>
      <c r="F1955" s="14"/>
      <c r="G1955" s="85"/>
      <c r="H1955" s="85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2"/>
      <c r="B1956" s="83"/>
      <c r="C1956" s="14"/>
      <c r="D1956" s="58"/>
      <c r="E1956" s="56"/>
      <c r="F1956" s="14"/>
      <c r="G1956" s="85"/>
      <c r="H1956" s="85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2"/>
      <c r="B1957" s="83"/>
      <c r="C1957" s="14"/>
      <c r="D1957" s="58"/>
      <c r="E1957" s="56"/>
      <c r="F1957" s="14"/>
      <c r="G1957" s="85"/>
      <c r="H1957" s="85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2"/>
      <c r="B1958" s="83"/>
      <c r="C1958" s="14"/>
      <c r="D1958" s="58"/>
      <c r="E1958" s="56"/>
      <c r="F1958" s="14"/>
      <c r="G1958" s="85"/>
      <c r="H1958" s="85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2"/>
      <c r="B1959" s="83"/>
      <c r="C1959" s="14"/>
      <c r="D1959" s="58"/>
      <c r="E1959" s="56"/>
      <c r="F1959" s="14"/>
      <c r="G1959" s="85"/>
      <c r="H1959" s="85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2"/>
      <c r="B1960" s="83"/>
      <c r="C1960" s="14"/>
      <c r="D1960" s="58"/>
      <c r="E1960" s="56"/>
      <c r="F1960" s="14"/>
      <c r="G1960" s="85"/>
      <c r="H1960" s="85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2"/>
      <c r="B1961" s="83"/>
      <c r="C1961" s="14"/>
      <c r="D1961" s="58"/>
      <c r="E1961" s="56"/>
      <c r="F1961" s="14"/>
      <c r="G1961" s="85"/>
      <c r="H1961" s="85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2"/>
      <c r="B1962" s="83"/>
      <c r="C1962" s="14"/>
      <c r="D1962" s="58"/>
      <c r="E1962" s="56"/>
      <c r="F1962" s="14"/>
      <c r="G1962" s="85"/>
      <c r="H1962" s="85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2"/>
      <c r="B1963" s="83"/>
      <c r="C1963" s="14"/>
      <c r="D1963" s="58"/>
      <c r="E1963" s="56"/>
      <c r="F1963" s="14"/>
      <c r="G1963" s="85"/>
      <c r="H1963" s="85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2"/>
      <c r="B1964" s="83"/>
      <c r="C1964" s="14"/>
      <c r="D1964" s="58"/>
      <c r="E1964" s="56"/>
      <c r="F1964" s="14"/>
      <c r="G1964" s="85"/>
      <c r="H1964" s="85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2"/>
      <c r="B1965" s="83"/>
      <c r="C1965" s="14"/>
      <c r="D1965" s="58"/>
      <c r="E1965" s="56"/>
      <c r="F1965" s="14"/>
      <c r="G1965" s="85"/>
      <c r="H1965" s="85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2"/>
      <c r="B1966" s="83"/>
      <c r="C1966" s="14"/>
      <c r="D1966" s="58"/>
      <c r="E1966" s="56"/>
      <c r="F1966" s="14"/>
      <c r="G1966" s="85"/>
      <c r="H1966" s="85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2"/>
      <c r="B1967" s="83"/>
      <c r="C1967" s="14"/>
      <c r="D1967" s="58"/>
      <c r="E1967" s="56"/>
      <c r="F1967" s="14"/>
      <c r="G1967" s="85"/>
      <c r="H1967" s="85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2"/>
      <c r="B1968" s="83"/>
      <c r="C1968" s="14"/>
      <c r="D1968" s="58"/>
      <c r="E1968" s="56"/>
      <c r="F1968" s="14"/>
      <c r="G1968" s="85"/>
      <c r="H1968" s="85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2"/>
      <c r="B1969" s="83"/>
      <c r="C1969" s="14"/>
      <c r="D1969" s="58"/>
      <c r="E1969" s="56"/>
      <c r="F1969" s="14"/>
      <c r="G1969" s="85"/>
      <c r="H1969" s="85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2"/>
      <c r="B1970" s="83"/>
      <c r="C1970" s="14"/>
      <c r="D1970" s="58"/>
      <c r="E1970" s="56"/>
      <c r="F1970" s="14"/>
      <c r="G1970" s="85"/>
      <c r="H1970" s="85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2"/>
      <c r="B1971" s="83"/>
      <c r="C1971" s="14"/>
      <c r="D1971" s="58"/>
      <c r="E1971" s="56"/>
      <c r="F1971" s="14"/>
      <c r="G1971" s="85"/>
      <c r="H1971" s="85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2"/>
      <c r="B1972" s="83"/>
      <c r="C1972" s="14"/>
      <c r="D1972" s="58"/>
      <c r="E1972" s="56"/>
      <c r="F1972" s="14"/>
      <c r="G1972" s="85"/>
      <c r="H1972" s="85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2"/>
      <c r="B1973" s="83"/>
      <c r="C1973" s="14"/>
      <c r="D1973" s="58"/>
      <c r="E1973" s="56"/>
      <c r="F1973" s="14"/>
      <c r="G1973" s="85"/>
      <c r="H1973" s="85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2"/>
      <c r="B1974" s="83"/>
      <c r="C1974" s="14"/>
      <c r="D1974" s="58"/>
      <c r="E1974" s="56"/>
      <c r="F1974" s="14"/>
      <c r="G1974" s="85"/>
      <c r="H1974" s="85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2"/>
      <c r="B1975" s="83"/>
      <c r="C1975" s="14"/>
      <c r="D1975" s="58"/>
      <c r="E1975" s="56"/>
      <c r="F1975" s="14"/>
      <c r="G1975" s="85"/>
      <c r="H1975" s="85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2"/>
      <c r="B1976" s="83"/>
      <c r="C1976" s="14"/>
      <c r="D1976" s="58"/>
      <c r="E1976" s="56"/>
      <c r="F1976" s="14"/>
      <c r="G1976" s="85"/>
      <c r="H1976" s="85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2"/>
      <c r="B1977" s="83"/>
      <c r="C1977" s="14"/>
      <c r="D1977" s="58"/>
      <c r="E1977" s="56"/>
      <c r="F1977" s="14"/>
      <c r="G1977" s="85"/>
      <c r="H1977" s="85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2"/>
      <c r="B1978" s="83"/>
      <c r="C1978" s="14"/>
      <c r="D1978" s="58"/>
      <c r="E1978" s="56"/>
      <c r="F1978" s="14"/>
      <c r="G1978" s="85"/>
      <c r="H1978" s="85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2"/>
      <c r="B1979" s="83"/>
      <c r="C1979" s="14"/>
      <c r="D1979" s="58"/>
      <c r="E1979" s="56"/>
      <c r="F1979" s="14"/>
      <c r="G1979" s="85"/>
      <c r="H1979" s="85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2"/>
      <c r="B1980" s="83"/>
      <c r="C1980" s="14"/>
      <c r="D1980" s="58"/>
      <c r="E1980" s="56"/>
      <c r="F1980" s="14"/>
      <c r="G1980" s="85"/>
      <c r="H1980" s="85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2"/>
      <c r="B1981" s="83"/>
      <c r="C1981" s="14"/>
      <c r="D1981" s="58"/>
      <c r="E1981" s="56"/>
      <c r="F1981" s="14"/>
      <c r="G1981" s="85"/>
      <c r="H1981" s="85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2"/>
      <c r="B1982" s="83"/>
      <c r="C1982" s="14"/>
      <c r="D1982" s="58"/>
      <c r="E1982" s="56"/>
      <c r="F1982" s="14"/>
      <c r="G1982" s="85"/>
      <c r="H1982" s="85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2"/>
      <c r="B1983" s="83"/>
      <c r="C1983" s="14"/>
      <c r="D1983" s="58"/>
      <c r="E1983" s="56"/>
      <c r="F1983" s="14"/>
      <c r="G1983" s="85"/>
      <c r="H1983" s="85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2"/>
      <c r="B1984" s="83"/>
      <c r="C1984" s="14"/>
      <c r="D1984" s="58"/>
      <c r="E1984" s="56"/>
      <c r="F1984" s="14"/>
      <c r="G1984" s="85"/>
      <c r="H1984" s="85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2"/>
      <c r="B1985" s="83"/>
      <c r="C1985" s="14"/>
      <c r="D1985" s="58"/>
      <c r="E1985" s="56"/>
      <c r="F1985" s="14"/>
      <c r="G1985" s="85"/>
      <c r="H1985" s="85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2"/>
      <c r="B1986" s="83"/>
      <c r="C1986" s="14"/>
      <c r="D1986" s="58"/>
      <c r="E1986" s="56"/>
      <c r="F1986" s="14"/>
      <c r="G1986" s="85"/>
      <c r="H1986" s="85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2"/>
      <c r="B1987" s="83"/>
      <c r="C1987" s="14"/>
      <c r="D1987" s="58"/>
      <c r="E1987" s="56"/>
      <c r="F1987" s="14"/>
      <c r="G1987" s="85"/>
      <c r="H1987" s="85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2"/>
      <c r="B1988" s="83"/>
      <c r="C1988" s="14"/>
      <c r="D1988" s="58"/>
      <c r="E1988" s="56"/>
      <c r="F1988" s="14"/>
      <c r="G1988" s="85"/>
      <c r="H1988" s="85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2"/>
      <c r="B1989" s="83"/>
      <c r="C1989" s="14"/>
      <c r="D1989" s="58"/>
      <c r="E1989" s="56"/>
      <c r="F1989" s="14"/>
      <c r="G1989" s="85"/>
      <c r="H1989" s="85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2"/>
      <c r="B1990" s="83"/>
      <c r="C1990" s="14"/>
      <c r="D1990" s="58"/>
      <c r="E1990" s="56"/>
      <c r="F1990" s="14"/>
      <c r="G1990" s="85"/>
      <c r="H1990" s="85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2"/>
      <c r="B1991" s="83"/>
      <c r="C1991" s="14"/>
      <c r="D1991" s="58"/>
      <c r="E1991" s="56"/>
      <c r="F1991" s="14"/>
      <c r="G1991" s="85"/>
      <c r="H1991" s="85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2"/>
      <c r="B1992" s="83"/>
      <c r="C1992" s="14"/>
      <c r="D1992" s="58"/>
      <c r="E1992" s="56"/>
      <c r="F1992" s="14"/>
      <c r="G1992" s="85"/>
      <c r="H1992" s="85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2"/>
      <c r="B1993" s="83"/>
      <c r="C1993" s="14"/>
      <c r="D1993" s="58"/>
      <c r="E1993" s="56"/>
      <c r="F1993" s="14"/>
      <c r="G1993" s="85"/>
      <c r="H1993" s="85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2"/>
      <c r="B1994" s="83"/>
      <c r="C1994" s="14"/>
      <c r="D1994" s="58"/>
      <c r="E1994" s="56"/>
      <c r="F1994" s="14"/>
      <c r="G1994" s="85"/>
      <c r="H1994" s="85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2"/>
      <c r="B1995" s="83"/>
      <c r="C1995" s="14"/>
      <c r="D1995" s="58"/>
      <c r="E1995" s="56"/>
      <c r="F1995" s="14"/>
      <c r="G1995" s="85"/>
      <c r="H1995" s="85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2"/>
      <c r="B1996" s="83"/>
      <c r="C1996" s="14"/>
      <c r="D1996" s="58"/>
      <c r="E1996" s="56"/>
      <c r="F1996" s="14"/>
      <c r="G1996" s="85"/>
      <c r="H1996" s="85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2"/>
      <c r="B1997" s="83"/>
      <c r="C1997" s="14"/>
      <c r="D1997" s="58"/>
      <c r="E1997" s="56"/>
      <c r="F1997" s="14"/>
      <c r="G1997" s="85"/>
      <c r="H1997" s="85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2"/>
      <c r="B1998" s="83"/>
      <c r="C1998" s="14"/>
      <c r="D1998" s="58"/>
      <c r="E1998" s="56"/>
      <c r="F1998" s="14"/>
      <c r="G1998" s="85"/>
      <c r="H1998" s="85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2"/>
      <c r="B1999" s="83"/>
      <c r="C1999" s="14"/>
      <c r="D1999" s="58"/>
      <c r="E1999" s="56"/>
      <c r="F1999" s="14"/>
      <c r="G1999" s="85"/>
      <c r="H1999" s="85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2"/>
      <c r="B2000" s="83"/>
      <c r="C2000" s="14"/>
      <c r="D2000" s="58"/>
      <c r="E2000" s="56"/>
      <c r="F2000" s="14"/>
      <c r="G2000" s="85"/>
      <c r="H2000" s="85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2"/>
      <c r="B2001" s="83"/>
      <c r="C2001" s="14"/>
      <c r="D2001" s="58"/>
      <c r="E2001" s="56"/>
      <c r="F2001" s="14"/>
      <c r="G2001" s="85"/>
      <c r="H2001" s="85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2"/>
      <c r="B2002" s="83"/>
      <c r="C2002" s="14"/>
      <c r="D2002" s="58"/>
      <c r="E2002" s="56"/>
      <c r="F2002" s="14"/>
      <c r="G2002" s="85"/>
      <c r="H2002" s="85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2"/>
      <c r="B2003" s="83"/>
      <c r="C2003" s="14"/>
      <c r="D2003" s="58"/>
      <c r="E2003" s="56"/>
      <c r="F2003" s="14"/>
      <c r="G2003" s="85"/>
      <c r="H2003" s="85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2"/>
      <c r="B2004" s="83"/>
      <c r="C2004" s="14"/>
      <c r="D2004" s="58"/>
      <c r="E2004" s="56"/>
      <c r="F2004" s="14"/>
      <c r="G2004" s="85"/>
      <c r="H2004" s="85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2"/>
      <c r="B2005" s="83"/>
      <c r="C2005" s="14"/>
      <c r="D2005" s="58"/>
      <c r="E2005" s="56"/>
      <c r="F2005" s="14"/>
      <c r="G2005" s="85"/>
      <c r="H2005" s="85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2"/>
      <c r="B2006" s="83"/>
      <c r="C2006" s="14"/>
      <c r="D2006" s="58"/>
      <c r="E2006" s="56"/>
      <c r="F2006" s="14"/>
      <c r="G2006" s="85"/>
      <c r="H2006" s="85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2"/>
      <c r="B2007" s="83"/>
      <c r="C2007" s="14"/>
      <c r="D2007" s="58"/>
      <c r="E2007" s="56"/>
      <c r="F2007" s="14"/>
      <c r="G2007" s="85"/>
      <c r="H2007" s="85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2"/>
      <c r="B2008" s="83"/>
      <c r="C2008" s="14"/>
      <c r="D2008" s="58"/>
      <c r="E2008" s="56"/>
      <c r="F2008" s="14"/>
      <c r="G2008" s="85"/>
      <c r="H2008" s="85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2"/>
      <c r="B2009" s="83"/>
      <c r="C2009" s="14"/>
      <c r="D2009" s="58"/>
      <c r="E2009" s="56"/>
      <c r="F2009" s="14"/>
      <c r="G2009" s="85"/>
      <c r="H2009" s="85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2"/>
      <c r="B2010" s="83"/>
      <c r="C2010" s="14"/>
      <c r="D2010" s="58"/>
      <c r="E2010" s="56"/>
      <c r="F2010" s="14"/>
      <c r="G2010" s="85"/>
      <c r="H2010" s="85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2"/>
      <c r="B2011" s="83"/>
      <c r="C2011" s="14"/>
      <c r="D2011" s="58"/>
      <c r="E2011" s="56"/>
      <c r="F2011" s="14"/>
      <c r="G2011" s="85"/>
      <c r="H2011" s="85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2"/>
      <c r="B2012" s="83"/>
      <c r="C2012" s="14"/>
      <c r="D2012" s="58"/>
      <c r="E2012" s="56"/>
      <c r="F2012" s="14"/>
      <c r="G2012" s="85"/>
      <c r="H2012" s="85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2"/>
      <c r="B2013" s="83"/>
      <c r="C2013" s="14"/>
      <c r="D2013" s="58"/>
      <c r="E2013" s="56"/>
      <c r="F2013" s="14"/>
      <c r="G2013" s="85"/>
      <c r="H2013" s="85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2"/>
      <c r="B2014" s="83"/>
      <c r="C2014" s="14"/>
      <c r="D2014" s="58"/>
      <c r="E2014" s="56"/>
      <c r="F2014" s="14"/>
      <c r="G2014" s="85"/>
      <c r="H2014" s="85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2"/>
      <c r="B2015" s="83"/>
      <c r="C2015" s="14"/>
      <c r="D2015" s="58"/>
      <c r="E2015" s="56"/>
      <c r="F2015" s="14"/>
      <c r="G2015" s="85"/>
      <c r="H2015" s="85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2"/>
      <c r="B2016" s="83"/>
      <c r="C2016" s="14"/>
      <c r="D2016" s="58"/>
      <c r="E2016" s="56"/>
      <c r="F2016" s="14"/>
      <c r="G2016" s="85"/>
      <c r="H2016" s="85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2"/>
      <c r="B2017" s="83"/>
      <c r="C2017" s="14"/>
      <c r="D2017" s="58"/>
      <c r="E2017" s="56"/>
      <c r="F2017" s="14"/>
      <c r="G2017" s="85"/>
      <c r="H2017" s="85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2"/>
      <c r="B2018" s="83"/>
      <c r="C2018" s="14"/>
      <c r="D2018" s="58"/>
      <c r="E2018" s="56"/>
      <c r="F2018" s="14"/>
      <c r="G2018" s="85"/>
      <c r="H2018" s="85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2"/>
      <c r="B2019" s="83"/>
      <c r="C2019" s="14"/>
      <c r="D2019" s="58"/>
      <c r="E2019" s="56"/>
      <c r="F2019" s="14"/>
      <c r="G2019" s="85"/>
      <c r="H2019" s="85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2"/>
      <c r="B2020" s="83"/>
      <c r="C2020" s="14"/>
      <c r="D2020" s="58"/>
      <c r="E2020" s="56"/>
      <c r="F2020" s="14"/>
      <c r="G2020" s="85"/>
      <c r="H2020" s="85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2"/>
      <c r="B2021" s="83"/>
      <c r="C2021" s="14"/>
      <c r="D2021" s="58"/>
      <c r="E2021" s="56"/>
      <c r="F2021" s="14"/>
      <c r="G2021" s="85"/>
      <c r="H2021" s="85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2"/>
      <c r="B2022" s="83"/>
      <c r="C2022" s="14"/>
      <c r="D2022" s="58"/>
      <c r="E2022" s="56"/>
      <c r="F2022" s="14"/>
      <c r="G2022" s="85"/>
      <c r="H2022" s="85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2"/>
      <c r="B2023" s="83"/>
      <c r="C2023" s="14"/>
      <c r="D2023" s="58"/>
      <c r="E2023" s="56"/>
      <c r="F2023" s="14"/>
      <c r="G2023" s="85"/>
      <c r="H2023" s="85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2"/>
      <c r="B2024" s="83"/>
      <c r="C2024" s="14"/>
      <c r="D2024" s="58"/>
      <c r="E2024" s="56"/>
      <c r="F2024" s="14"/>
      <c r="G2024" s="85"/>
      <c r="H2024" s="85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2"/>
      <c r="B2025" s="83"/>
      <c r="C2025" s="14"/>
      <c r="D2025" s="58"/>
      <c r="E2025" s="56"/>
      <c r="F2025" s="14"/>
      <c r="G2025" s="85"/>
      <c r="H2025" s="85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2"/>
      <c r="B2026" s="83"/>
      <c r="C2026" s="14"/>
      <c r="D2026" s="58"/>
      <c r="E2026" s="56"/>
      <c r="F2026" s="14"/>
      <c r="G2026" s="85"/>
      <c r="H2026" s="85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2"/>
      <c r="B2027" s="83"/>
      <c r="C2027" s="14"/>
      <c r="D2027" s="58"/>
      <c r="E2027" s="56"/>
      <c r="F2027" s="14"/>
      <c r="G2027" s="85"/>
      <c r="H2027" s="85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2"/>
      <c r="B2028" s="83"/>
      <c r="C2028" s="14"/>
      <c r="D2028" s="58"/>
      <c r="E2028" s="56"/>
      <c r="F2028" s="14"/>
      <c r="G2028" s="85"/>
      <c r="H2028" s="85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2"/>
      <c r="B2029" s="83"/>
      <c r="C2029" s="14"/>
      <c r="D2029" s="58"/>
      <c r="E2029" s="56"/>
      <c r="F2029" s="14"/>
      <c r="G2029" s="85"/>
      <c r="H2029" s="85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2"/>
      <c r="B2030" s="83"/>
      <c r="C2030" s="14"/>
      <c r="D2030" s="58"/>
      <c r="E2030" s="56"/>
      <c r="F2030" s="14"/>
      <c r="G2030" s="85"/>
      <c r="H2030" s="85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2"/>
      <c r="B2031" s="83"/>
      <c r="C2031" s="14"/>
      <c r="D2031" s="58"/>
      <c r="E2031" s="56"/>
      <c r="F2031" s="14"/>
      <c r="G2031" s="85"/>
      <c r="H2031" s="85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2"/>
      <c r="B2032" s="83"/>
      <c r="C2032" s="14"/>
      <c r="D2032" s="58"/>
      <c r="E2032" s="56"/>
      <c r="F2032" s="14"/>
      <c r="G2032" s="85"/>
      <c r="H2032" s="85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2"/>
      <c r="B2033" s="83"/>
      <c r="C2033" s="14"/>
      <c r="D2033" s="58"/>
      <c r="E2033" s="56"/>
      <c r="F2033" s="14"/>
      <c r="G2033" s="85"/>
      <c r="H2033" s="85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2"/>
      <c r="B2034" s="83"/>
      <c r="C2034" s="14"/>
      <c r="D2034" s="58"/>
      <c r="E2034" s="56"/>
      <c r="F2034" s="14"/>
      <c r="G2034" s="85"/>
      <c r="H2034" s="85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2"/>
      <c r="B2035" s="83"/>
      <c r="C2035" s="14"/>
      <c r="D2035" s="58"/>
      <c r="E2035" s="56"/>
      <c r="F2035" s="14"/>
      <c r="G2035" s="85"/>
      <c r="H2035" s="85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2"/>
      <c r="B2036" s="83"/>
      <c r="C2036" s="14"/>
      <c r="D2036" s="58"/>
      <c r="E2036" s="56"/>
      <c r="F2036" s="14"/>
      <c r="G2036" s="85"/>
      <c r="H2036" s="85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2"/>
      <c r="B2037" s="83"/>
      <c r="C2037" s="14"/>
      <c r="D2037" s="58"/>
      <c r="E2037" s="56"/>
      <c r="F2037" s="14"/>
      <c r="G2037" s="85"/>
      <c r="H2037" s="85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2"/>
      <c r="B2038" s="83"/>
      <c r="C2038" s="14"/>
      <c r="D2038" s="58"/>
      <c r="E2038" s="56"/>
      <c r="F2038" s="14"/>
      <c r="G2038" s="85"/>
      <c r="H2038" s="85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2"/>
      <c r="B2039" s="83"/>
      <c r="C2039" s="14"/>
      <c r="D2039" s="58"/>
      <c r="E2039" s="56"/>
      <c r="F2039" s="14"/>
      <c r="G2039" s="85"/>
      <c r="H2039" s="85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2"/>
      <c r="B2040" s="83"/>
      <c r="C2040" s="14"/>
      <c r="D2040" s="58"/>
      <c r="E2040" s="56"/>
      <c r="F2040" s="14"/>
      <c r="G2040" s="85"/>
      <c r="H2040" s="85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2"/>
      <c r="B2041" s="83"/>
      <c r="C2041" s="14"/>
      <c r="D2041" s="58"/>
      <c r="E2041" s="56"/>
      <c r="F2041" s="14"/>
      <c r="G2041" s="85"/>
      <c r="H2041" s="85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2"/>
      <c r="B2042" s="83"/>
      <c r="C2042" s="14"/>
      <c r="D2042" s="58"/>
      <c r="E2042" s="56"/>
      <c r="F2042" s="14"/>
      <c r="G2042" s="85"/>
      <c r="H2042" s="85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2"/>
      <c r="B2043" s="83"/>
      <c r="C2043" s="14"/>
      <c r="D2043" s="58"/>
      <c r="E2043" s="56"/>
      <c r="F2043" s="14"/>
      <c r="G2043" s="85"/>
      <c r="H2043" s="85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2"/>
      <c r="B2044" s="83"/>
      <c r="C2044" s="14"/>
      <c r="D2044" s="58"/>
      <c r="E2044" s="56"/>
      <c r="F2044" s="14"/>
      <c r="G2044" s="85"/>
      <c r="H2044" s="85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2"/>
      <c r="B2045" s="83"/>
      <c r="C2045" s="14"/>
      <c r="D2045" s="58"/>
      <c r="E2045" s="56"/>
      <c r="F2045" s="14"/>
      <c r="G2045" s="85"/>
      <c r="H2045" s="85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2"/>
      <c r="B2046" s="83"/>
      <c r="C2046" s="14"/>
      <c r="D2046" s="58"/>
      <c r="E2046" s="56"/>
      <c r="F2046" s="14"/>
      <c r="G2046" s="85"/>
      <c r="H2046" s="85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2"/>
      <c r="B2047" s="83"/>
      <c r="C2047" s="14"/>
      <c r="D2047" s="58"/>
      <c r="E2047" s="56"/>
      <c r="F2047" s="14"/>
      <c r="G2047" s="85"/>
      <c r="H2047" s="85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2"/>
      <c r="B2048" s="83"/>
      <c r="C2048" s="14"/>
      <c r="D2048" s="58"/>
      <c r="E2048" s="56"/>
      <c r="F2048" s="14"/>
      <c r="G2048" s="85"/>
      <c r="H2048" s="85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2"/>
      <c r="B2049" s="83"/>
      <c r="C2049" s="14"/>
      <c r="D2049" s="58"/>
      <c r="E2049" s="56"/>
      <c r="F2049" s="14"/>
      <c r="G2049" s="85"/>
      <c r="H2049" s="85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2"/>
      <c r="B2050" s="83"/>
      <c r="C2050" s="14"/>
      <c r="D2050" s="58"/>
      <c r="E2050" s="56"/>
      <c r="F2050" s="14"/>
      <c r="G2050" s="85"/>
      <c r="H2050" s="85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2"/>
      <c r="B2051" s="83"/>
      <c r="C2051" s="14"/>
      <c r="D2051" s="58"/>
      <c r="E2051" s="56"/>
      <c r="F2051" s="14"/>
      <c r="G2051" s="85"/>
      <c r="H2051" s="85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2"/>
      <c r="B2052" s="83"/>
      <c r="C2052" s="14"/>
      <c r="D2052" s="58"/>
      <c r="E2052" s="56"/>
      <c r="F2052" s="14"/>
      <c r="G2052" s="85"/>
      <c r="H2052" s="85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2"/>
      <c r="B2053" s="83"/>
      <c r="C2053" s="14"/>
      <c r="D2053" s="58"/>
      <c r="E2053" s="56"/>
      <c r="F2053" s="14"/>
      <c r="G2053" s="85"/>
      <c r="H2053" s="85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2"/>
      <c r="B2054" s="83"/>
      <c r="C2054" s="14"/>
      <c r="D2054" s="58"/>
      <c r="E2054" s="56"/>
      <c r="F2054" s="14"/>
      <c r="G2054" s="85"/>
      <c r="H2054" s="85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2"/>
      <c r="B2055" s="83"/>
      <c r="C2055" s="14"/>
      <c r="D2055" s="58"/>
      <c r="E2055" s="56"/>
      <c r="F2055" s="14"/>
      <c r="G2055" s="85"/>
      <c r="H2055" s="85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2"/>
      <c r="B2056" s="83"/>
      <c r="C2056" s="14"/>
      <c r="D2056" s="58"/>
      <c r="E2056" s="56"/>
      <c r="F2056" s="14"/>
      <c r="G2056" s="85"/>
      <c r="H2056" s="85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2"/>
      <c r="B2057" s="83"/>
      <c r="C2057" s="14"/>
      <c r="D2057" s="58"/>
      <c r="E2057" s="56"/>
      <c r="F2057" s="14"/>
      <c r="G2057" s="85"/>
      <c r="H2057" s="85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2"/>
      <c r="B2058" s="83"/>
      <c r="C2058" s="14"/>
      <c r="D2058" s="58"/>
      <c r="E2058" s="56"/>
      <c r="F2058" s="14"/>
      <c r="G2058" s="85"/>
      <c r="H2058" s="85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2"/>
      <c r="B2059" s="83"/>
      <c r="C2059" s="14"/>
      <c r="D2059" s="58"/>
      <c r="E2059" s="56"/>
      <c r="F2059" s="14"/>
      <c r="G2059" s="85"/>
      <c r="H2059" s="85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2"/>
      <c r="B2060" s="83"/>
      <c r="C2060" s="14"/>
      <c r="D2060" s="58"/>
      <c r="E2060" s="56"/>
      <c r="F2060" s="14"/>
      <c r="G2060" s="85"/>
      <c r="H2060" s="85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2"/>
      <c r="B2061" s="83"/>
      <c r="C2061" s="14"/>
      <c r="D2061" s="58"/>
      <c r="E2061" s="56"/>
      <c r="F2061" s="14"/>
      <c r="G2061" s="85"/>
      <c r="H2061" s="85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2"/>
      <c r="B2062" s="83"/>
      <c r="C2062" s="14"/>
      <c r="D2062" s="58"/>
      <c r="E2062" s="56"/>
      <c r="F2062" s="14"/>
      <c r="G2062" s="85"/>
      <c r="H2062" s="85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2"/>
      <c r="B2063" s="83"/>
      <c r="C2063" s="14"/>
      <c r="D2063" s="58"/>
      <c r="E2063" s="56"/>
      <c r="F2063" s="14"/>
      <c r="G2063" s="85"/>
      <c r="H2063" s="85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2"/>
      <c r="B2064" s="83"/>
      <c r="C2064" s="14"/>
      <c r="D2064" s="58"/>
      <c r="E2064" s="56"/>
      <c r="F2064" s="14"/>
      <c r="G2064" s="85"/>
      <c r="H2064" s="85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2"/>
      <c r="B2065" s="83"/>
      <c r="C2065" s="14"/>
      <c r="D2065" s="58"/>
      <c r="E2065" s="56"/>
      <c r="F2065" s="14"/>
      <c r="G2065" s="85"/>
      <c r="H2065" s="85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2"/>
      <c r="B2066" s="83"/>
      <c r="C2066" s="14"/>
      <c r="D2066" s="58"/>
      <c r="E2066" s="56"/>
      <c r="F2066" s="14"/>
      <c r="G2066" s="85"/>
      <c r="H2066" s="85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2"/>
      <c r="B2067" s="83"/>
      <c r="C2067" s="14"/>
      <c r="D2067" s="58"/>
      <c r="E2067" s="56"/>
      <c r="F2067" s="14"/>
      <c r="G2067" s="85"/>
      <c r="H2067" s="85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2"/>
      <c r="B2068" s="83"/>
      <c r="C2068" s="14"/>
      <c r="D2068" s="58"/>
      <c r="E2068" s="56"/>
      <c r="F2068" s="14"/>
      <c r="G2068" s="85"/>
      <c r="H2068" s="85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2"/>
      <c r="B2069" s="83"/>
      <c r="C2069" s="14"/>
      <c r="D2069" s="58"/>
      <c r="E2069" s="56"/>
      <c r="F2069" s="14"/>
      <c r="G2069" s="85"/>
      <c r="H2069" s="85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2"/>
      <c r="B2070" s="83"/>
      <c r="C2070" s="14"/>
      <c r="D2070" s="58"/>
      <c r="E2070" s="56"/>
      <c r="F2070" s="14"/>
      <c r="G2070" s="85"/>
      <c r="H2070" s="85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2"/>
      <c r="B2071" s="83"/>
      <c r="C2071" s="14"/>
      <c r="D2071" s="58"/>
      <c r="E2071" s="56"/>
      <c r="F2071" s="14"/>
      <c r="G2071" s="85"/>
      <c r="H2071" s="85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2"/>
      <c r="B2072" s="83"/>
      <c r="C2072" s="14"/>
      <c r="D2072" s="58"/>
      <c r="E2072" s="56"/>
      <c r="F2072" s="14"/>
      <c r="G2072" s="85"/>
      <c r="H2072" s="85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2"/>
      <c r="B2073" s="83"/>
      <c r="C2073" s="14"/>
      <c r="D2073" s="58"/>
      <c r="E2073" s="56"/>
      <c r="F2073" s="14"/>
      <c r="G2073" s="85"/>
      <c r="H2073" s="85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2"/>
      <c r="B2074" s="83"/>
      <c r="C2074" s="14"/>
      <c r="D2074" s="58"/>
      <c r="E2074" s="56"/>
      <c r="F2074" s="14"/>
      <c r="G2074" s="85"/>
      <c r="H2074" s="85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2"/>
      <c r="B2075" s="83"/>
      <c r="C2075" s="14"/>
      <c r="D2075" s="58"/>
      <c r="E2075" s="56"/>
      <c r="F2075" s="14"/>
      <c r="G2075" s="85"/>
      <c r="H2075" s="85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2"/>
      <c r="B2076" s="83"/>
      <c r="C2076" s="14"/>
      <c r="D2076" s="58"/>
      <c r="E2076" s="56"/>
      <c r="F2076" s="14"/>
      <c r="G2076" s="85"/>
      <c r="H2076" s="85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2"/>
      <c r="B2077" s="83"/>
      <c r="C2077" s="14"/>
      <c r="D2077" s="58"/>
      <c r="E2077" s="56"/>
      <c r="F2077" s="14"/>
      <c r="G2077" s="85"/>
      <c r="H2077" s="85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2"/>
      <c r="B2078" s="83"/>
      <c r="C2078" s="14"/>
      <c r="D2078" s="58"/>
      <c r="E2078" s="56"/>
      <c r="F2078" s="14"/>
      <c r="G2078" s="85"/>
      <c r="H2078" s="85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2"/>
      <c r="B2079" s="83"/>
      <c r="C2079" s="14"/>
      <c r="D2079" s="58"/>
      <c r="E2079" s="56"/>
      <c r="F2079" s="14"/>
      <c r="G2079" s="85"/>
      <c r="H2079" s="85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2"/>
      <c r="B2080" s="83"/>
      <c r="C2080" s="14"/>
      <c r="D2080" s="58"/>
      <c r="E2080" s="56"/>
      <c r="F2080" s="14"/>
      <c r="G2080" s="85"/>
      <c r="H2080" s="85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2"/>
      <c r="B2081" s="83"/>
      <c r="C2081" s="14"/>
      <c r="D2081" s="58"/>
      <c r="E2081" s="56"/>
      <c r="F2081" s="14"/>
      <c r="G2081" s="85"/>
      <c r="H2081" s="85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2"/>
      <c r="B2082" s="83"/>
      <c r="C2082" s="14"/>
      <c r="D2082" s="58"/>
      <c r="E2082" s="56"/>
      <c r="F2082" s="14"/>
      <c r="G2082" s="85"/>
      <c r="H2082" s="85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2"/>
      <c r="B2083" s="83"/>
      <c r="C2083" s="14"/>
      <c r="D2083" s="58"/>
      <c r="E2083" s="56"/>
      <c r="F2083" s="14"/>
      <c r="G2083" s="85"/>
      <c r="H2083" s="85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2"/>
      <c r="B2084" s="83"/>
      <c r="C2084" s="14"/>
      <c r="D2084" s="58"/>
      <c r="E2084" s="56"/>
      <c r="F2084" s="14"/>
      <c r="G2084" s="85"/>
      <c r="H2084" s="85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2"/>
      <c r="B2085" s="83"/>
      <c r="C2085" s="14"/>
      <c r="D2085" s="58"/>
      <c r="E2085" s="56"/>
      <c r="F2085" s="14"/>
      <c r="G2085" s="85"/>
      <c r="H2085" s="85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2"/>
      <c r="B2086" s="83"/>
      <c r="C2086" s="14"/>
      <c r="D2086" s="58"/>
      <c r="E2086" s="56"/>
      <c r="F2086" s="14"/>
      <c r="G2086" s="85"/>
      <c r="H2086" s="85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2"/>
      <c r="B2087" s="83"/>
      <c r="C2087" s="14"/>
      <c r="D2087" s="58"/>
      <c r="E2087" s="56"/>
      <c r="F2087" s="14"/>
      <c r="G2087" s="85"/>
      <c r="H2087" s="85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2"/>
      <c r="B2088" s="83"/>
      <c r="C2088" s="14"/>
      <c r="D2088" s="58"/>
      <c r="E2088" s="56"/>
      <c r="F2088" s="14"/>
      <c r="G2088" s="85"/>
      <c r="H2088" s="85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2"/>
      <c r="B2089" s="83"/>
      <c r="C2089" s="14"/>
      <c r="D2089" s="58"/>
      <c r="E2089" s="56"/>
      <c r="F2089" s="14"/>
      <c r="G2089" s="85"/>
      <c r="H2089" s="85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2"/>
      <c r="B2090" s="83"/>
      <c r="C2090" s="14"/>
      <c r="D2090" s="58"/>
      <c r="E2090" s="56"/>
      <c r="F2090" s="14"/>
      <c r="G2090" s="85"/>
      <c r="H2090" s="85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2"/>
      <c r="B2091" s="83"/>
      <c r="C2091" s="14"/>
      <c r="D2091" s="58"/>
      <c r="E2091" s="56"/>
      <c r="F2091" s="14"/>
      <c r="G2091" s="85"/>
      <c r="H2091" s="85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2"/>
      <c r="B2092" s="83"/>
      <c r="C2092" s="14"/>
      <c r="D2092" s="58"/>
      <c r="E2092" s="56"/>
      <c r="F2092" s="14"/>
      <c r="G2092" s="85"/>
      <c r="H2092" s="85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2"/>
      <c r="B2093" s="83"/>
      <c r="C2093" s="14"/>
      <c r="D2093" s="58"/>
      <c r="E2093" s="56"/>
      <c r="F2093" s="14"/>
      <c r="G2093" s="85"/>
      <c r="H2093" s="85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2"/>
      <c r="B2094" s="83"/>
      <c r="C2094" s="14"/>
      <c r="D2094" s="58"/>
      <c r="E2094" s="56"/>
      <c r="F2094" s="14"/>
      <c r="G2094" s="85"/>
      <c r="H2094" s="85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2"/>
      <c r="B2095" s="83"/>
      <c r="C2095" s="14"/>
      <c r="D2095" s="58"/>
      <c r="E2095" s="56"/>
      <c r="F2095" s="14"/>
      <c r="G2095" s="85"/>
      <c r="H2095" s="85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2"/>
      <c r="B2096" s="83"/>
      <c r="C2096" s="14"/>
      <c r="D2096" s="58"/>
      <c r="E2096" s="56"/>
      <c r="F2096" s="14"/>
      <c r="G2096" s="85"/>
      <c r="H2096" s="85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2"/>
      <c r="B2097" s="83"/>
      <c r="C2097" s="14"/>
      <c r="D2097" s="58"/>
      <c r="E2097" s="56"/>
      <c r="F2097" s="14"/>
      <c r="G2097" s="85"/>
      <c r="H2097" s="85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2"/>
      <c r="B2098" s="83"/>
      <c r="C2098" s="14"/>
      <c r="D2098" s="58"/>
      <c r="E2098" s="56"/>
      <c r="F2098" s="14"/>
      <c r="G2098" s="85"/>
      <c r="H2098" s="85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2"/>
      <c r="B2099" s="83"/>
      <c r="C2099" s="14"/>
      <c r="D2099" s="58"/>
      <c r="E2099" s="56"/>
      <c r="F2099" s="14"/>
      <c r="G2099" s="85"/>
      <c r="H2099" s="85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2"/>
      <c r="B2100" s="83"/>
      <c r="C2100" s="14"/>
      <c r="D2100" s="58"/>
      <c r="E2100" s="56"/>
      <c r="F2100" s="14"/>
      <c r="G2100" s="85"/>
      <c r="H2100" s="85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2"/>
      <c r="B2101" s="83"/>
      <c r="C2101" s="14"/>
      <c r="D2101" s="58"/>
      <c r="E2101" s="56"/>
      <c r="F2101" s="14"/>
      <c r="G2101" s="85"/>
      <c r="H2101" s="85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2"/>
      <c r="B2102" s="83"/>
      <c r="C2102" s="14"/>
      <c r="D2102" s="58"/>
      <c r="E2102" s="56"/>
      <c r="F2102" s="14"/>
      <c r="G2102" s="85"/>
      <c r="H2102" s="85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2"/>
      <c r="B2103" s="83"/>
      <c r="C2103" s="14"/>
      <c r="D2103" s="58"/>
      <c r="E2103" s="56"/>
      <c r="F2103" s="14"/>
      <c r="G2103" s="85"/>
      <c r="H2103" s="85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2"/>
      <c r="B2104" s="83"/>
      <c r="C2104" s="14"/>
      <c r="D2104" s="58"/>
      <c r="E2104" s="56"/>
      <c r="F2104" s="14"/>
      <c r="G2104" s="85"/>
      <c r="H2104" s="85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2"/>
      <c r="B2105" s="83"/>
      <c r="C2105" s="14"/>
      <c r="D2105" s="58"/>
      <c r="E2105" s="56"/>
      <c r="F2105" s="14"/>
      <c r="G2105" s="85"/>
      <c r="H2105" s="85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2"/>
      <c r="B2106" s="83"/>
      <c r="C2106" s="14"/>
      <c r="D2106" s="58"/>
      <c r="E2106" s="56"/>
      <c r="F2106" s="14"/>
      <c r="G2106" s="85"/>
      <c r="H2106" s="85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2"/>
      <c r="B2107" s="83"/>
      <c r="C2107" s="14"/>
      <c r="D2107" s="58"/>
      <c r="E2107" s="56"/>
      <c r="F2107" s="14"/>
      <c r="G2107" s="85"/>
      <c r="H2107" s="85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2"/>
      <c r="B2108" s="83"/>
      <c r="C2108" s="14"/>
      <c r="D2108" s="58"/>
      <c r="E2108" s="56"/>
      <c r="F2108" s="14"/>
      <c r="G2108" s="85"/>
      <c r="H2108" s="85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2"/>
      <c r="B2109" s="83"/>
      <c r="C2109" s="14"/>
      <c r="D2109" s="58"/>
      <c r="E2109" s="56"/>
      <c r="F2109" s="14"/>
      <c r="G2109" s="85"/>
      <c r="H2109" s="85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2"/>
      <c r="B2110" s="83"/>
      <c r="C2110" s="14"/>
      <c r="D2110" s="58"/>
      <c r="E2110" s="56"/>
      <c r="F2110" s="14"/>
      <c r="G2110" s="85"/>
      <c r="H2110" s="85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2"/>
      <c r="B2111" s="83"/>
      <c r="C2111" s="14"/>
      <c r="D2111" s="58"/>
      <c r="E2111" s="56"/>
      <c r="F2111" s="14"/>
      <c r="G2111" s="85"/>
      <c r="H2111" s="85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2"/>
      <c r="B2112" s="83"/>
      <c r="C2112" s="14"/>
      <c r="D2112" s="58"/>
      <c r="E2112" s="56"/>
      <c r="F2112" s="14"/>
      <c r="G2112" s="85"/>
      <c r="H2112" s="85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2"/>
      <c r="B2113" s="83"/>
      <c r="C2113" s="14"/>
      <c r="D2113" s="58"/>
      <c r="E2113" s="56"/>
      <c r="F2113" s="14"/>
      <c r="G2113" s="85"/>
      <c r="H2113" s="85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2"/>
      <c r="B2114" s="83"/>
      <c r="C2114" s="14"/>
      <c r="D2114" s="58"/>
      <c r="E2114" s="56"/>
      <c r="F2114" s="14"/>
      <c r="G2114" s="85"/>
      <c r="H2114" s="85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2"/>
      <c r="B2115" s="83"/>
      <c r="C2115" s="14"/>
      <c r="D2115" s="58"/>
      <c r="E2115" s="56"/>
      <c r="F2115" s="14"/>
      <c r="G2115" s="85"/>
      <c r="H2115" s="85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2"/>
      <c r="B2116" s="83"/>
      <c r="C2116" s="14"/>
      <c r="D2116" s="58"/>
      <c r="E2116" s="56"/>
      <c r="F2116" s="14"/>
      <c r="G2116" s="85"/>
      <c r="H2116" s="85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2"/>
      <c r="B2117" s="83"/>
      <c r="C2117" s="14"/>
      <c r="D2117" s="58"/>
      <c r="E2117" s="56"/>
      <c r="F2117" s="14"/>
      <c r="G2117" s="85"/>
      <c r="H2117" s="85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2"/>
      <c r="B2118" s="83"/>
      <c r="C2118" s="14"/>
      <c r="D2118" s="58"/>
      <c r="E2118" s="56"/>
      <c r="F2118" s="14"/>
      <c r="G2118" s="85"/>
      <c r="H2118" s="85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2"/>
      <c r="B2119" s="83"/>
      <c r="C2119" s="14"/>
      <c r="D2119" s="58"/>
      <c r="E2119" s="56"/>
      <c r="F2119" s="14"/>
      <c r="G2119" s="85"/>
      <c r="H2119" s="85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2"/>
      <c r="B2120" s="83"/>
      <c r="C2120" s="14"/>
      <c r="D2120" s="58"/>
      <c r="E2120" s="56"/>
      <c r="F2120" s="14"/>
      <c r="G2120" s="85"/>
      <c r="H2120" s="85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2"/>
      <c r="B2121" s="83"/>
      <c r="C2121" s="14"/>
      <c r="D2121" s="58"/>
      <c r="E2121" s="56"/>
      <c r="F2121" s="14"/>
      <c r="G2121" s="85"/>
      <c r="H2121" s="85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2"/>
      <c r="B2122" s="83"/>
      <c r="C2122" s="14"/>
      <c r="D2122" s="58"/>
      <c r="E2122" s="56"/>
      <c r="F2122" s="14"/>
      <c r="G2122" s="85"/>
      <c r="H2122" s="85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2"/>
      <c r="B2123" s="83"/>
      <c r="C2123" s="14"/>
      <c r="D2123" s="58"/>
      <c r="E2123" s="56"/>
      <c r="F2123" s="14"/>
      <c r="G2123" s="85"/>
      <c r="H2123" s="85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2"/>
      <c r="B2124" s="83"/>
      <c r="C2124" s="14"/>
      <c r="D2124" s="58"/>
      <c r="E2124" s="56"/>
      <c r="F2124" s="14"/>
      <c r="G2124" s="85"/>
      <c r="H2124" s="85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2"/>
      <c r="B2125" s="83"/>
      <c r="C2125" s="14"/>
      <c r="D2125" s="58"/>
      <c r="E2125" s="56"/>
      <c r="F2125" s="14"/>
      <c r="G2125" s="85"/>
      <c r="H2125" s="85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2"/>
      <c r="B2126" s="83"/>
      <c r="C2126" s="14"/>
      <c r="D2126" s="58"/>
      <c r="E2126" s="56"/>
      <c r="F2126" s="14"/>
      <c r="G2126" s="85"/>
      <c r="H2126" s="85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2"/>
      <c r="B2127" s="83"/>
      <c r="C2127" s="14"/>
      <c r="D2127" s="58"/>
      <c r="E2127" s="56"/>
      <c r="F2127" s="14"/>
      <c r="G2127" s="85"/>
      <c r="H2127" s="85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2"/>
      <c r="B2128" s="83"/>
      <c r="C2128" s="14"/>
      <c r="D2128" s="58"/>
      <c r="E2128" s="56"/>
      <c r="F2128" s="14"/>
      <c r="G2128" s="85"/>
      <c r="H2128" s="85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2"/>
      <c r="B2129" s="83"/>
      <c r="C2129" s="14"/>
      <c r="D2129" s="58"/>
      <c r="E2129" s="56"/>
      <c r="F2129" s="14"/>
      <c r="G2129" s="85"/>
      <c r="H2129" s="85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2"/>
      <c r="B2130" s="83"/>
      <c r="C2130" s="14"/>
      <c r="D2130" s="58"/>
      <c r="E2130" s="56"/>
      <c r="F2130" s="14"/>
      <c r="G2130" s="85"/>
      <c r="H2130" s="85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2"/>
      <c r="B2131" s="83"/>
      <c r="C2131" s="14"/>
      <c r="D2131" s="58"/>
      <c r="E2131" s="56"/>
      <c r="F2131" s="14"/>
      <c r="G2131" s="85"/>
      <c r="H2131" s="85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2"/>
      <c r="B2132" s="83"/>
      <c r="C2132" s="14"/>
      <c r="D2132" s="58"/>
      <c r="E2132" s="56"/>
      <c r="F2132" s="14"/>
      <c r="G2132" s="85"/>
      <c r="H2132" s="85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2"/>
      <c r="B2133" s="83"/>
      <c r="C2133" s="14"/>
      <c r="D2133" s="58"/>
      <c r="E2133" s="56"/>
      <c r="F2133" s="14"/>
      <c r="G2133" s="85"/>
      <c r="H2133" s="85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2"/>
      <c r="B2134" s="83"/>
      <c r="C2134" s="14"/>
      <c r="D2134" s="58"/>
      <c r="E2134" s="56"/>
      <c r="F2134" s="14"/>
      <c r="G2134" s="85"/>
      <c r="H2134" s="85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2"/>
      <c r="B2135" s="83"/>
      <c r="C2135" s="14"/>
      <c r="D2135" s="58"/>
      <c r="E2135" s="56"/>
      <c r="F2135" s="14"/>
      <c r="G2135" s="85"/>
      <c r="H2135" s="85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2"/>
      <c r="B2136" s="83"/>
      <c r="C2136" s="14"/>
      <c r="D2136" s="58"/>
      <c r="E2136" s="56"/>
      <c r="F2136" s="14"/>
      <c r="G2136" s="85"/>
      <c r="H2136" s="85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2"/>
      <c r="B2137" s="83"/>
      <c r="C2137" s="14"/>
      <c r="D2137" s="58"/>
      <c r="E2137" s="56"/>
      <c r="F2137" s="14"/>
      <c r="G2137" s="85"/>
      <c r="H2137" s="85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2"/>
      <c r="B2138" s="83"/>
      <c r="C2138" s="14"/>
      <c r="D2138" s="58"/>
      <c r="E2138" s="56"/>
      <c r="F2138" s="14"/>
      <c r="G2138" s="85"/>
      <c r="H2138" s="85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2"/>
      <c r="B2139" s="83"/>
      <c r="C2139" s="14"/>
      <c r="D2139" s="58"/>
      <c r="E2139" s="56"/>
      <c r="F2139" s="14"/>
      <c r="G2139" s="85"/>
      <c r="H2139" s="85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2"/>
      <c r="B2140" s="83"/>
      <c r="C2140" s="14"/>
      <c r="D2140" s="58"/>
      <c r="E2140" s="56"/>
      <c r="F2140" s="14"/>
      <c r="G2140" s="85"/>
      <c r="H2140" s="85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2"/>
      <c r="B2141" s="83"/>
      <c r="C2141" s="14"/>
      <c r="D2141" s="58"/>
      <c r="E2141" s="56"/>
      <c r="F2141" s="14"/>
      <c r="G2141" s="85"/>
      <c r="H2141" s="85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2"/>
      <c r="B2142" s="83"/>
      <c r="C2142" s="14"/>
      <c r="D2142" s="58"/>
      <c r="E2142" s="56"/>
      <c r="F2142" s="14"/>
      <c r="G2142" s="85"/>
      <c r="H2142" s="85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2"/>
      <c r="B2143" s="83"/>
      <c r="C2143" s="14"/>
      <c r="D2143" s="58"/>
      <c r="E2143" s="56"/>
      <c r="F2143" s="14"/>
      <c r="G2143" s="85"/>
      <c r="H2143" s="85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2"/>
      <c r="B2144" s="83"/>
      <c r="C2144" s="14"/>
      <c r="D2144" s="58"/>
      <c r="E2144" s="56"/>
      <c r="F2144" s="14"/>
      <c r="G2144" s="85"/>
      <c r="H2144" s="85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2"/>
      <c r="B2145" s="83"/>
      <c r="C2145" s="14"/>
      <c r="D2145" s="58"/>
      <c r="E2145" s="56"/>
      <c r="F2145" s="14"/>
      <c r="G2145" s="85"/>
      <c r="H2145" s="85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2"/>
      <c r="B2146" s="83"/>
      <c r="C2146" s="14"/>
      <c r="D2146" s="58"/>
      <c r="E2146" s="56"/>
      <c r="F2146" s="14"/>
      <c r="G2146" s="85"/>
      <c r="H2146" s="85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2"/>
      <c r="B2147" s="83"/>
      <c r="C2147" s="14"/>
      <c r="D2147" s="58"/>
      <c r="E2147" s="56"/>
      <c r="F2147" s="14"/>
      <c r="G2147" s="85"/>
      <c r="H2147" s="85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2"/>
      <c r="B2148" s="83"/>
      <c r="C2148" s="14"/>
      <c r="D2148" s="58"/>
      <c r="E2148" s="56"/>
      <c r="F2148" s="14"/>
      <c r="G2148" s="85"/>
      <c r="H2148" s="85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2"/>
      <c r="B2149" s="83"/>
      <c r="C2149" s="14"/>
      <c r="D2149" s="58"/>
      <c r="E2149" s="56"/>
      <c r="F2149" s="14"/>
      <c r="G2149" s="85"/>
      <c r="H2149" s="85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2"/>
      <c r="B2150" s="83"/>
      <c r="C2150" s="14"/>
      <c r="D2150" s="58"/>
      <c r="E2150" s="56"/>
      <c r="F2150" s="14"/>
      <c r="G2150" s="85"/>
      <c r="H2150" s="85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2"/>
      <c r="B2151" s="83"/>
      <c r="C2151" s="14"/>
      <c r="D2151" s="58"/>
      <c r="E2151" s="56"/>
      <c r="F2151" s="14"/>
      <c r="G2151" s="85"/>
      <c r="H2151" s="85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2"/>
      <c r="B2152" s="83"/>
      <c r="C2152" s="14"/>
      <c r="D2152" s="58"/>
      <c r="E2152" s="56"/>
      <c r="F2152" s="14"/>
      <c r="G2152" s="85"/>
      <c r="H2152" s="85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2"/>
      <c r="B2153" s="83"/>
      <c r="C2153" s="14"/>
      <c r="D2153" s="58"/>
      <c r="E2153" s="56"/>
      <c r="F2153" s="14"/>
      <c r="G2153" s="85"/>
      <c r="H2153" s="85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2"/>
      <c r="B2154" s="83"/>
      <c r="C2154" s="14"/>
      <c r="D2154" s="58"/>
      <c r="E2154" s="56"/>
      <c r="F2154" s="14"/>
      <c r="G2154" s="85"/>
      <c r="H2154" s="85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2"/>
      <c r="B2155" s="83"/>
      <c r="C2155" s="14"/>
      <c r="D2155" s="58"/>
      <c r="E2155" s="56"/>
      <c r="F2155" s="14"/>
      <c r="G2155" s="85"/>
      <c r="H2155" s="85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2"/>
      <c r="B2156" s="83"/>
      <c r="C2156" s="14"/>
      <c r="D2156" s="58"/>
      <c r="E2156" s="56"/>
      <c r="F2156" s="14"/>
      <c r="G2156" s="85"/>
      <c r="H2156" s="85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2"/>
      <c r="B2157" s="83"/>
      <c r="C2157" s="14"/>
      <c r="D2157" s="58"/>
      <c r="E2157" s="56"/>
      <c r="F2157" s="14"/>
      <c r="G2157" s="85"/>
      <c r="H2157" s="85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2"/>
      <c r="B2158" s="83"/>
      <c r="C2158" s="14"/>
      <c r="D2158" s="58"/>
      <c r="E2158" s="56"/>
      <c r="F2158" s="14"/>
      <c r="G2158" s="85"/>
      <c r="H2158" s="85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2"/>
      <c r="B2159" s="83"/>
      <c r="C2159" s="14"/>
      <c r="D2159" s="58"/>
      <c r="E2159" s="56"/>
      <c r="F2159" s="14"/>
      <c r="G2159" s="85"/>
      <c r="H2159" s="85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2"/>
      <c r="B2160" s="83"/>
      <c r="C2160" s="14"/>
      <c r="D2160" s="58"/>
      <c r="E2160" s="56"/>
      <c r="F2160" s="14"/>
      <c r="G2160" s="85"/>
      <c r="H2160" s="85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2"/>
      <c r="B2161" s="83"/>
      <c r="C2161" s="14"/>
      <c r="D2161" s="58"/>
      <c r="E2161" s="56"/>
      <c r="F2161" s="14"/>
      <c r="G2161" s="85"/>
      <c r="H2161" s="85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2"/>
      <c r="B2162" s="83"/>
      <c r="C2162" s="14"/>
      <c r="D2162" s="58"/>
      <c r="E2162" s="56"/>
      <c r="F2162" s="14"/>
      <c r="G2162" s="85"/>
      <c r="H2162" s="85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2"/>
      <c r="B2163" s="83"/>
      <c r="C2163" s="14"/>
      <c r="D2163" s="58"/>
      <c r="E2163" s="56"/>
      <c r="F2163" s="14"/>
      <c r="G2163" s="85"/>
      <c r="H2163" s="85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2"/>
      <c r="B2164" s="83"/>
      <c r="C2164" s="14"/>
      <c r="D2164" s="58"/>
      <c r="E2164" s="56"/>
      <c r="F2164" s="14"/>
      <c r="G2164" s="85"/>
      <c r="H2164" s="85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2"/>
      <c r="B2165" s="83"/>
      <c r="C2165" s="14"/>
      <c r="D2165" s="58"/>
      <c r="E2165" s="56"/>
      <c r="F2165" s="14"/>
      <c r="G2165" s="85"/>
      <c r="H2165" s="85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2"/>
      <c r="B2166" s="83"/>
      <c r="C2166" s="14"/>
      <c r="D2166" s="58"/>
      <c r="E2166" s="56"/>
      <c r="F2166" s="14"/>
      <c r="G2166" s="85"/>
      <c r="H2166" s="85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2"/>
      <c r="B2167" s="83"/>
      <c r="C2167" s="14"/>
      <c r="D2167" s="58"/>
      <c r="E2167" s="56"/>
      <c r="F2167" s="14"/>
      <c r="G2167" s="85"/>
      <c r="H2167" s="85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2"/>
      <c r="B2168" s="83"/>
      <c r="C2168" s="14"/>
      <c r="D2168" s="58"/>
      <c r="E2168" s="56"/>
      <c r="F2168" s="14"/>
      <c r="G2168" s="85"/>
      <c r="H2168" s="85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2"/>
      <c r="B2169" s="83"/>
      <c r="C2169" s="14"/>
      <c r="D2169" s="58"/>
      <c r="E2169" s="56"/>
      <c r="F2169" s="14"/>
      <c r="G2169" s="85"/>
      <c r="H2169" s="85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2"/>
      <c r="B2170" s="83"/>
      <c r="C2170" s="14"/>
      <c r="D2170" s="58"/>
      <c r="E2170" s="56"/>
      <c r="F2170" s="14"/>
      <c r="G2170" s="85"/>
      <c r="H2170" s="85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2"/>
      <c r="B2171" s="83"/>
      <c r="C2171" s="14"/>
      <c r="D2171" s="58"/>
      <c r="E2171" s="56"/>
      <c r="F2171" s="14"/>
      <c r="G2171" s="85"/>
      <c r="H2171" s="85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2"/>
      <c r="B2172" s="83"/>
      <c r="C2172" s="14"/>
      <c r="D2172" s="58"/>
      <c r="E2172" s="56"/>
      <c r="F2172" s="14"/>
      <c r="G2172" s="85"/>
      <c r="H2172" s="85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2"/>
      <c r="B2173" s="83"/>
      <c r="C2173" s="14"/>
      <c r="D2173" s="58"/>
      <c r="E2173" s="56"/>
      <c r="F2173" s="14"/>
      <c r="G2173" s="85"/>
      <c r="H2173" s="85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2"/>
      <c r="B2174" s="83"/>
      <c r="C2174" s="14"/>
      <c r="D2174" s="58"/>
      <c r="E2174" s="56"/>
      <c r="F2174" s="14"/>
      <c r="G2174" s="85"/>
      <c r="H2174" s="85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2"/>
      <c r="B2175" s="83"/>
      <c r="C2175" s="14"/>
      <c r="D2175" s="58"/>
      <c r="E2175" s="56"/>
      <c r="F2175" s="14"/>
      <c r="G2175" s="85"/>
      <c r="H2175" s="85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2"/>
      <c r="B2176" s="83"/>
      <c r="C2176" s="14"/>
      <c r="D2176" s="58"/>
      <c r="E2176" s="56"/>
      <c r="F2176" s="14"/>
      <c r="G2176" s="85"/>
      <c r="H2176" s="85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2"/>
      <c r="B2177" s="83"/>
      <c r="C2177" s="14"/>
      <c r="D2177" s="58"/>
      <c r="E2177" s="56"/>
      <c r="F2177" s="14"/>
      <c r="G2177" s="85"/>
      <c r="H2177" s="85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2"/>
      <c r="B2178" s="83"/>
      <c r="C2178" s="14"/>
      <c r="D2178" s="58"/>
      <c r="E2178" s="56"/>
      <c r="F2178" s="14"/>
      <c r="G2178" s="85"/>
      <c r="H2178" s="85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2"/>
      <c r="B2179" s="83"/>
      <c r="C2179" s="14"/>
      <c r="D2179" s="58"/>
      <c r="E2179" s="56"/>
      <c r="F2179" s="14"/>
      <c r="G2179" s="85"/>
      <c r="H2179" s="85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2"/>
      <c r="B2180" s="83"/>
      <c r="C2180" s="14"/>
      <c r="D2180" s="58"/>
      <c r="E2180" s="56"/>
      <c r="F2180" s="14"/>
      <c r="G2180" s="85"/>
      <c r="H2180" s="85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2"/>
      <c r="B2181" s="83"/>
      <c r="C2181" s="14"/>
      <c r="D2181" s="58"/>
      <c r="E2181" s="56"/>
      <c r="F2181" s="14"/>
      <c r="G2181" s="85"/>
      <c r="H2181" s="85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2"/>
      <c r="B2182" s="83"/>
      <c r="C2182" s="14"/>
      <c r="D2182" s="58"/>
      <c r="E2182" s="56"/>
      <c r="F2182" s="14"/>
      <c r="G2182" s="85"/>
      <c r="H2182" s="85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2"/>
      <c r="B2183" s="83"/>
      <c r="C2183" s="14"/>
      <c r="D2183" s="58"/>
      <c r="E2183" s="56"/>
      <c r="F2183" s="14"/>
      <c r="G2183" s="85"/>
      <c r="H2183" s="85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2"/>
      <c r="B2184" s="83"/>
      <c r="C2184" s="14"/>
      <c r="D2184" s="58"/>
      <c r="E2184" s="56"/>
      <c r="F2184" s="14"/>
      <c r="G2184" s="85"/>
      <c r="H2184" s="85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2"/>
      <c r="B2185" s="83"/>
      <c r="C2185" s="14"/>
      <c r="D2185" s="58"/>
      <c r="E2185" s="56"/>
      <c r="F2185" s="14"/>
      <c r="G2185" s="85"/>
      <c r="H2185" s="85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2"/>
      <c r="B2186" s="83"/>
      <c r="C2186" s="14"/>
      <c r="D2186" s="58"/>
      <c r="E2186" s="56"/>
      <c r="F2186" s="14"/>
      <c r="G2186" s="85"/>
      <c r="H2186" s="85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2"/>
      <c r="B2187" s="83"/>
      <c r="C2187" s="14"/>
      <c r="D2187" s="58"/>
      <c r="E2187" s="56"/>
      <c r="F2187" s="14"/>
      <c r="G2187" s="85"/>
      <c r="H2187" s="85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2"/>
      <c r="B2188" s="83"/>
      <c r="C2188" s="14"/>
      <c r="D2188" s="58"/>
      <c r="E2188" s="56"/>
      <c r="F2188" s="14"/>
      <c r="G2188" s="85"/>
      <c r="H2188" s="85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2"/>
      <c r="B2189" s="83"/>
      <c r="C2189" s="14"/>
      <c r="D2189" s="58"/>
      <c r="E2189" s="56"/>
      <c r="F2189" s="14"/>
      <c r="G2189" s="85"/>
      <c r="H2189" s="85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2"/>
      <c r="B2190" s="83"/>
      <c r="C2190" s="14"/>
      <c r="D2190" s="58"/>
      <c r="E2190" s="56"/>
      <c r="F2190" s="14"/>
      <c r="G2190" s="85"/>
      <c r="H2190" s="85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2"/>
      <c r="B2191" s="83"/>
      <c r="C2191" s="14"/>
      <c r="D2191" s="58"/>
      <c r="E2191" s="56"/>
      <c r="F2191" s="14"/>
      <c r="G2191" s="85"/>
      <c r="H2191" s="85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2"/>
      <c r="B2192" s="83"/>
      <c r="C2192" s="14"/>
      <c r="D2192" s="58"/>
      <c r="E2192" s="56"/>
      <c r="F2192" s="14"/>
      <c r="G2192" s="85"/>
      <c r="H2192" s="85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2"/>
      <c r="B2193" s="83"/>
      <c r="C2193" s="14"/>
      <c r="D2193" s="58"/>
      <c r="E2193" s="56"/>
      <c r="F2193" s="14"/>
      <c r="G2193" s="85"/>
      <c r="H2193" s="85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2"/>
      <c r="B2194" s="83"/>
      <c r="C2194" s="14"/>
      <c r="D2194" s="58"/>
      <c r="E2194" s="56"/>
      <c r="F2194" s="14"/>
      <c r="G2194" s="85"/>
      <c r="H2194" s="85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2"/>
      <c r="B2195" s="83"/>
      <c r="C2195" s="14"/>
      <c r="D2195" s="58"/>
      <c r="E2195" s="56"/>
      <c r="F2195" s="14"/>
      <c r="G2195" s="85"/>
      <c r="H2195" s="85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2"/>
      <c r="B2196" s="83"/>
      <c r="C2196" s="14"/>
      <c r="D2196" s="58"/>
      <c r="E2196" s="56"/>
      <c r="F2196" s="14"/>
      <c r="G2196" s="85"/>
      <c r="H2196" s="85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2"/>
      <c r="B2197" s="83"/>
      <c r="C2197" s="14"/>
      <c r="D2197" s="58"/>
      <c r="E2197" s="56"/>
      <c r="F2197" s="14"/>
      <c r="G2197" s="85"/>
      <c r="H2197" s="85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2"/>
      <c r="B2198" s="83"/>
      <c r="C2198" s="14"/>
      <c r="D2198" s="58"/>
      <c r="E2198" s="56"/>
      <c r="F2198" s="14"/>
      <c r="G2198" s="85"/>
      <c r="H2198" s="85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2"/>
      <c r="B2199" s="83"/>
      <c r="C2199" s="14"/>
      <c r="D2199" s="58"/>
      <c r="E2199" s="56"/>
      <c r="F2199" s="14"/>
      <c r="G2199" s="85"/>
      <c r="H2199" s="85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2"/>
      <c r="B2200" s="83"/>
      <c r="C2200" s="14"/>
      <c r="D2200" s="58"/>
      <c r="E2200" s="56"/>
      <c r="F2200" s="14"/>
      <c r="G2200" s="85"/>
      <c r="H2200" s="85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2"/>
      <c r="B2201" s="83"/>
      <c r="C2201" s="14"/>
      <c r="D2201" s="58"/>
      <c r="E2201" s="56"/>
      <c r="F2201" s="14"/>
      <c r="G2201" s="85"/>
      <c r="H2201" s="85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2"/>
      <c r="B2202" s="83"/>
      <c r="C2202" s="14"/>
      <c r="D2202" s="58"/>
      <c r="E2202" s="56"/>
      <c r="F2202" s="14"/>
      <c r="G2202" s="85"/>
      <c r="H2202" s="85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2"/>
      <c r="B2203" s="83"/>
      <c r="C2203" s="14"/>
      <c r="D2203" s="58"/>
      <c r="E2203" s="56"/>
      <c r="F2203" s="14"/>
      <c r="G2203" s="85"/>
      <c r="H2203" s="85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2"/>
      <c r="B2204" s="83"/>
      <c r="C2204" s="14"/>
      <c r="D2204" s="58"/>
      <c r="E2204" s="56"/>
      <c r="F2204" s="14"/>
      <c r="G2204" s="85"/>
      <c r="H2204" s="85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2"/>
      <c r="B2205" s="83"/>
      <c r="C2205" s="14"/>
      <c r="D2205" s="58"/>
      <c r="E2205" s="56"/>
      <c r="F2205" s="14"/>
      <c r="G2205" s="85"/>
      <c r="H2205" s="85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2"/>
      <c r="B2206" s="83"/>
      <c r="C2206" s="14"/>
      <c r="D2206" s="58"/>
      <c r="E2206" s="56"/>
      <c r="F2206" s="14"/>
      <c r="G2206" s="85"/>
      <c r="H2206" s="85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2"/>
      <c r="B2207" s="83"/>
      <c r="C2207" s="14"/>
      <c r="D2207" s="58"/>
      <c r="E2207" s="56"/>
      <c r="F2207" s="14"/>
      <c r="G2207" s="85"/>
      <c r="H2207" s="85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2"/>
      <c r="B2208" s="83"/>
      <c r="C2208" s="14"/>
      <c r="D2208" s="58"/>
      <c r="E2208" s="56"/>
      <c r="F2208" s="14"/>
      <c r="G2208" s="85"/>
      <c r="H2208" s="85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2"/>
      <c r="B2209" s="83"/>
      <c r="C2209" s="14"/>
      <c r="D2209" s="58"/>
      <c r="E2209" s="56"/>
      <c r="F2209" s="14"/>
      <c r="G2209" s="85"/>
      <c r="H2209" s="85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2"/>
      <c r="B2210" s="83"/>
      <c r="C2210" s="14"/>
      <c r="D2210" s="58"/>
      <c r="E2210" s="56"/>
      <c r="F2210" s="14"/>
      <c r="G2210" s="85"/>
      <c r="H2210" s="85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2"/>
      <c r="B2211" s="83"/>
      <c r="C2211" s="14"/>
      <c r="D2211" s="58"/>
      <c r="E2211" s="56"/>
      <c r="F2211" s="14"/>
      <c r="G2211" s="85"/>
      <c r="H2211" s="85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2"/>
      <c r="B2212" s="83"/>
      <c r="C2212" s="14"/>
      <c r="D2212" s="58"/>
      <c r="E2212" s="56"/>
      <c r="F2212" s="14"/>
      <c r="G2212" s="85"/>
      <c r="H2212" s="85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2"/>
      <c r="B2213" s="83"/>
      <c r="C2213" s="14"/>
      <c r="D2213" s="58"/>
      <c r="E2213" s="56"/>
      <c r="F2213" s="14"/>
      <c r="G2213" s="85"/>
      <c r="H2213" s="85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2"/>
      <c r="B2214" s="83"/>
      <c r="C2214" s="14"/>
      <c r="D2214" s="58"/>
      <c r="E2214" s="56"/>
      <c r="F2214" s="14"/>
      <c r="G2214" s="85"/>
      <c r="H2214" s="85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2"/>
      <c r="B2215" s="83"/>
      <c r="C2215" s="14"/>
      <c r="D2215" s="58"/>
      <c r="E2215" s="56"/>
      <c r="F2215" s="14"/>
      <c r="G2215" s="85"/>
      <c r="H2215" s="85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2"/>
      <c r="B2216" s="83"/>
      <c r="C2216" s="14"/>
      <c r="D2216" s="58"/>
      <c r="E2216" s="56"/>
      <c r="F2216" s="14"/>
      <c r="G2216" s="85"/>
      <c r="H2216" s="85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2"/>
      <c r="B2217" s="83"/>
      <c r="C2217" s="14"/>
      <c r="D2217" s="58"/>
      <c r="E2217" s="56"/>
      <c r="F2217" s="14"/>
      <c r="G2217" s="85"/>
      <c r="H2217" s="85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2"/>
      <c r="B2218" s="83"/>
      <c r="C2218" s="14"/>
      <c r="D2218" s="58"/>
      <c r="E2218" s="56"/>
      <c r="F2218" s="14"/>
      <c r="G2218" s="85"/>
      <c r="H2218" s="85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2"/>
      <c r="B2219" s="83"/>
      <c r="C2219" s="14"/>
      <c r="D2219" s="58"/>
      <c r="E2219" s="56"/>
      <c r="F2219" s="14"/>
      <c r="G2219" s="85"/>
      <c r="H2219" s="85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2"/>
      <c r="B2220" s="83"/>
      <c r="C2220" s="14"/>
      <c r="D2220" s="58"/>
      <c r="E2220" s="56"/>
      <c r="F2220" s="14"/>
      <c r="G2220" s="85"/>
      <c r="H2220" s="85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2"/>
      <c r="B2221" s="83"/>
      <c r="C2221" s="14"/>
      <c r="D2221" s="58"/>
      <c r="E2221" s="56"/>
      <c r="F2221" s="14"/>
      <c r="G2221" s="85"/>
      <c r="H2221" s="85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2"/>
      <c r="B2222" s="83"/>
      <c r="C2222" s="14"/>
      <c r="D2222" s="58"/>
      <c r="E2222" s="56"/>
      <c r="F2222" s="14"/>
      <c r="G2222" s="85"/>
      <c r="H2222" s="85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2"/>
      <c r="B2223" s="83"/>
      <c r="C2223" s="14"/>
      <c r="D2223" s="58"/>
      <c r="E2223" s="56"/>
      <c r="F2223" s="14"/>
      <c r="G2223" s="85"/>
      <c r="H2223" s="85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2"/>
      <c r="B2224" s="83"/>
      <c r="C2224" s="14"/>
      <c r="D2224" s="58"/>
      <c r="E2224" s="56"/>
      <c r="F2224" s="14"/>
      <c r="G2224" s="85"/>
      <c r="H2224" s="85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2"/>
      <c r="B2225" s="83"/>
      <c r="C2225" s="14"/>
      <c r="D2225" s="58"/>
      <c r="E2225" s="56"/>
      <c r="F2225" s="14"/>
      <c r="G2225" s="85"/>
      <c r="H2225" s="85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2"/>
      <c r="B2226" s="83"/>
      <c r="C2226" s="14"/>
      <c r="D2226" s="58"/>
      <c r="E2226" s="56"/>
      <c r="F2226" s="14"/>
      <c r="G2226" s="85"/>
      <c r="H2226" s="85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2"/>
      <c r="B2227" s="83"/>
      <c r="C2227" s="14"/>
      <c r="D2227" s="58"/>
      <c r="E2227" s="56"/>
      <c r="F2227" s="14"/>
      <c r="G2227" s="85"/>
      <c r="H2227" s="85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2"/>
      <c r="B2228" s="83"/>
      <c r="C2228" s="14"/>
      <c r="D2228" s="58"/>
      <c r="E2228" s="56"/>
      <c r="F2228" s="14"/>
      <c r="G2228" s="85"/>
      <c r="H2228" s="85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2"/>
      <c r="B2229" s="83"/>
      <c r="C2229" s="14"/>
      <c r="D2229" s="58"/>
      <c r="E2229" s="56"/>
      <c r="F2229" s="14"/>
      <c r="G2229" s="85"/>
      <c r="H2229" s="85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2"/>
      <c r="B2230" s="83"/>
      <c r="C2230" s="14"/>
      <c r="D2230" s="58"/>
      <c r="E2230" s="56"/>
      <c r="F2230" s="14"/>
      <c r="G2230" s="85"/>
      <c r="H2230" s="85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2"/>
      <c r="B2231" s="83"/>
      <c r="C2231" s="14"/>
      <c r="D2231" s="58"/>
      <c r="E2231" s="56"/>
      <c r="F2231" s="14"/>
      <c r="G2231" s="85"/>
      <c r="H2231" s="85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2"/>
      <c r="B2232" s="83"/>
      <c r="C2232" s="14"/>
      <c r="D2232" s="58"/>
      <c r="E2232" s="56"/>
      <c r="F2232" s="14"/>
      <c r="G2232" s="85"/>
      <c r="H2232" s="85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2"/>
      <c r="B2233" s="83"/>
      <c r="C2233" s="14"/>
      <c r="D2233" s="58"/>
      <c r="E2233" s="56"/>
      <c r="F2233" s="14"/>
      <c r="G2233" s="85"/>
      <c r="H2233" s="85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2"/>
      <c r="B2234" s="83"/>
      <c r="C2234" s="14"/>
      <c r="D2234" s="58"/>
      <c r="E2234" s="56"/>
      <c r="F2234" s="14"/>
      <c r="G2234" s="85"/>
      <c r="H2234" s="85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2"/>
      <c r="B2235" s="83"/>
      <c r="C2235" s="14"/>
      <c r="D2235" s="58"/>
      <c r="E2235" s="56"/>
      <c r="F2235" s="14"/>
      <c r="G2235" s="85"/>
      <c r="H2235" s="85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2"/>
      <c r="B2236" s="83"/>
      <c r="C2236" s="14"/>
      <c r="D2236" s="58"/>
      <c r="E2236" s="56"/>
      <c r="F2236" s="14"/>
      <c r="G2236" s="85"/>
      <c r="H2236" s="85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2"/>
      <c r="B2237" s="83"/>
      <c r="C2237" s="14"/>
      <c r="D2237" s="58"/>
      <c r="E2237" s="56"/>
      <c r="F2237" s="14"/>
      <c r="G2237" s="85"/>
      <c r="H2237" s="85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2"/>
      <c r="B2238" s="83"/>
      <c r="C2238" s="14"/>
      <c r="D2238" s="58"/>
      <c r="E2238" s="56"/>
      <c r="F2238" s="14"/>
      <c r="G2238" s="85"/>
      <c r="H2238" s="85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2"/>
      <c r="B2239" s="83"/>
      <c r="C2239" s="14"/>
      <c r="D2239" s="58"/>
      <c r="E2239" s="56"/>
      <c r="F2239" s="14"/>
      <c r="G2239" s="85"/>
      <c r="H2239" s="85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2"/>
      <c r="B2240" s="83"/>
      <c r="C2240" s="14"/>
      <c r="D2240" s="58"/>
      <c r="E2240" s="56"/>
      <c r="F2240" s="14"/>
      <c r="G2240" s="85"/>
      <c r="H2240" s="85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2"/>
      <c r="B2241" s="83"/>
      <c r="C2241" s="14"/>
      <c r="D2241" s="58"/>
      <c r="E2241" s="56"/>
      <c r="F2241" s="14"/>
      <c r="G2241" s="85"/>
      <c r="H2241" s="85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2"/>
      <c r="B2242" s="83"/>
      <c r="C2242" s="14"/>
      <c r="D2242" s="58"/>
      <c r="E2242" s="56"/>
      <c r="F2242" s="14"/>
      <c r="G2242" s="85"/>
      <c r="H2242" s="85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2"/>
      <c r="B2243" s="83"/>
      <c r="C2243" s="14"/>
      <c r="D2243" s="58"/>
      <c r="E2243" s="56"/>
      <c r="F2243" s="14"/>
      <c r="G2243" s="85"/>
      <c r="H2243" s="85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2"/>
      <c r="B2244" s="83"/>
      <c r="C2244" s="14"/>
      <c r="D2244" s="58"/>
      <c r="E2244" s="56"/>
      <c r="F2244" s="14"/>
      <c r="G2244" s="85"/>
      <c r="H2244" s="85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2"/>
      <c r="B2245" s="83"/>
      <c r="C2245" s="14"/>
      <c r="D2245" s="58"/>
      <c r="E2245" s="56"/>
      <c r="F2245" s="14"/>
      <c r="G2245" s="85"/>
      <c r="H2245" s="85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2"/>
      <c r="B2246" s="83"/>
      <c r="C2246" s="14"/>
      <c r="D2246" s="58"/>
      <c r="E2246" s="56"/>
      <c r="F2246" s="14"/>
      <c r="G2246" s="85"/>
      <c r="H2246" s="85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2"/>
      <c r="B2247" s="83"/>
      <c r="C2247" s="14"/>
      <c r="D2247" s="58"/>
      <c r="E2247" s="56"/>
      <c r="F2247" s="14"/>
      <c r="G2247" s="85"/>
      <c r="H2247" s="85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2"/>
      <c r="B2248" s="83"/>
      <c r="C2248" s="14"/>
      <c r="D2248" s="58"/>
      <c r="E2248" s="56"/>
      <c r="F2248" s="14"/>
      <c r="G2248" s="85"/>
      <c r="H2248" s="85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2"/>
      <c r="B2249" s="83"/>
      <c r="C2249" s="14"/>
      <c r="D2249" s="58"/>
      <c r="E2249" s="56"/>
      <c r="F2249" s="14"/>
      <c r="G2249" s="85"/>
      <c r="H2249" s="85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2"/>
      <c r="B2250" s="83"/>
      <c r="C2250" s="14"/>
      <c r="D2250" s="58"/>
      <c r="E2250" s="56"/>
      <c r="F2250" s="14"/>
      <c r="G2250" s="85"/>
      <c r="H2250" s="85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2"/>
      <c r="B2251" s="83"/>
      <c r="C2251" s="14"/>
      <c r="D2251" s="58"/>
      <c r="E2251" s="56"/>
      <c r="F2251" s="14"/>
      <c r="G2251" s="85"/>
      <c r="H2251" s="85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2"/>
      <c r="B2252" s="83"/>
      <c r="C2252" s="14"/>
      <c r="D2252" s="58"/>
      <c r="E2252" s="56"/>
      <c r="F2252" s="14"/>
      <c r="G2252" s="85"/>
      <c r="H2252" s="85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2"/>
      <c r="B2253" s="83"/>
      <c r="C2253" s="14"/>
      <c r="D2253" s="58"/>
      <c r="E2253" s="56"/>
      <c r="F2253" s="14"/>
      <c r="G2253" s="85"/>
      <c r="H2253" s="85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2"/>
      <c r="B2254" s="83"/>
      <c r="C2254" s="14"/>
      <c r="D2254" s="58"/>
      <c r="E2254" s="56"/>
      <c r="F2254" s="14"/>
      <c r="G2254" s="85"/>
      <c r="H2254" s="85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2"/>
      <c r="B2255" s="83"/>
      <c r="C2255" s="14"/>
      <c r="D2255" s="58"/>
      <c r="E2255" s="56"/>
      <c r="F2255" s="14"/>
      <c r="G2255" s="85"/>
      <c r="H2255" s="85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2"/>
      <c r="B2256" s="83"/>
      <c r="C2256" s="14"/>
      <c r="D2256" s="58"/>
      <c r="E2256" s="56"/>
      <c r="F2256" s="14"/>
      <c r="G2256" s="85"/>
      <c r="H2256" s="85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2"/>
      <c r="B2257" s="83"/>
      <c r="C2257" s="14"/>
      <c r="D2257" s="58"/>
      <c r="E2257" s="56"/>
      <c r="F2257" s="14"/>
      <c r="G2257" s="85"/>
      <c r="H2257" s="85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2"/>
      <c r="B2258" s="83"/>
      <c r="C2258" s="14"/>
      <c r="D2258" s="58"/>
      <c r="E2258" s="56"/>
      <c r="F2258" s="14"/>
      <c r="G2258" s="85"/>
      <c r="H2258" s="85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2"/>
      <c r="B2259" s="83"/>
      <c r="C2259" s="14"/>
      <c r="D2259" s="58"/>
      <c r="E2259" s="56"/>
      <c r="F2259" s="14"/>
      <c r="G2259" s="85"/>
      <c r="H2259" s="85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2"/>
      <c r="B2260" s="83"/>
      <c r="C2260" s="14"/>
      <c r="D2260" s="58"/>
      <c r="E2260" s="56"/>
      <c r="F2260" s="14"/>
      <c r="G2260" s="85"/>
      <c r="H2260" s="85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2"/>
      <c r="B2261" s="83"/>
      <c r="C2261" s="14"/>
      <c r="D2261" s="58"/>
      <c r="E2261" s="56"/>
      <c r="F2261" s="14"/>
      <c r="G2261" s="85"/>
      <c r="H2261" s="85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2"/>
      <c r="B2262" s="83"/>
      <c r="C2262" s="14"/>
      <c r="D2262" s="58"/>
      <c r="E2262" s="56"/>
      <c r="F2262" s="14"/>
      <c r="G2262" s="85"/>
      <c r="H2262" s="85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2"/>
      <c r="B2263" s="83"/>
      <c r="C2263" s="14"/>
      <c r="D2263" s="58"/>
      <c r="E2263" s="56"/>
      <c r="F2263" s="14"/>
      <c r="G2263" s="85"/>
      <c r="H2263" s="85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2"/>
      <c r="B2264" s="83"/>
      <c r="C2264" s="14"/>
      <c r="D2264" s="58"/>
      <c r="E2264" s="56"/>
      <c r="F2264" s="14"/>
      <c r="G2264" s="85"/>
      <c r="H2264" s="85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2"/>
      <c r="B2265" s="83"/>
      <c r="C2265" s="14"/>
      <c r="D2265" s="58"/>
      <c r="E2265" s="56"/>
      <c r="F2265" s="14"/>
      <c r="G2265" s="85"/>
      <c r="H2265" s="85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2"/>
      <c r="B2266" s="83"/>
      <c r="C2266" s="14"/>
      <c r="D2266" s="58"/>
      <c r="E2266" s="56"/>
      <c r="F2266" s="14"/>
      <c r="G2266" s="85"/>
      <c r="H2266" s="85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2"/>
      <c r="B2267" s="83"/>
      <c r="C2267" s="14"/>
      <c r="D2267" s="58"/>
      <c r="E2267" s="56"/>
      <c r="F2267" s="14"/>
      <c r="G2267" s="85"/>
      <c r="H2267" s="85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2"/>
      <c r="B2268" s="83"/>
      <c r="C2268" s="14"/>
      <c r="D2268" s="58"/>
      <c r="E2268" s="56"/>
      <c r="F2268" s="14"/>
      <c r="G2268" s="85"/>
      <c r="H2268" s="85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2"/>
      <c r="B2269" s="83"/>
      <c r="C2269" s="14"/>
      <c r="D2269" s="58"/>
      <c r="E2269" s="56"/>
      <c r="F2269" s="14"/>
      <c r="G2269" s="85"/>
      <c r="H2269" s="85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2"/>
      <c r="B2270" s="83"/>
      <c r="C2270" s="14"/>
      <c r="D2270" s="58"/>
      <c r="E2270" s="56"/>
      <c r="F2270" s="14"/>
      <c r="G2270" s="85"/>
      <c r="H2270" s="85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2"/>
      <c r="B2271" s="83"/>
      <c r="C2271" s="14"/>
      <c r="D2271" s="58"/>
      <c r="E2271" s="56"/>
      <c r="F2271" s="14"/>
      <c r="G2271" s="85"/>
      <c r="H2271" s="85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2"/>
      <c r="B2272" s="83"/>
      <c r="C2272" s="14"/>
      <c r="D2272" s="58"/>
      <c r="E2272" s="56"/>
      <c r="F2272" s="14"/>
      <c r="G2272" s="85"/>
      <c r="H2272" s="85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2"/>
      <c r="B2273" s="83"/>
      <c r="C2273" s="14"/>
      <c r="D2273" s="58"/>
      <c r="E2273" s="56"/>
      <c r="F2273" s="14"/>
      <c r="G2273" s="85"/>
      <c r="H2273" s="85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2"/>
      <c r="B2274" s="83"/>
      <c r="C2274" s="14"/>
      <c r="D2274" s="58"/>
      <c r="E2274" s="56"/>
      <c r="F2274" s="14"/>
      <c r="G2274" s="85"/>
      <c r="H2274" s="85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2"/>
      <c r="B2275" s="83"/>
      <c r="C2275" s="14"/>
      <c r="D2275" s="58"/>
      <c r="E2275" s="56"/>
      <c r="F2275" s="14"/>
      <c r="G2275" s="85"/>
      <c r="H2275" s="85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2"/>
      <c r="B2276" s="83"/>
      <c r="C2276" s="14"/>
      <c r="D2276" s="58"/>
      <c r="E2276" s="56"/>
      <c r="F2276" s="14"/>
      <c r="G2276" s="85"/>
      <c r="H2276" s="85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2"/>
      <c r="B2277" s="83"/>
      <c r="C2277" s="14"/>
      <c r="D2277" s="58"/>
      <c r="E2277" s="56"/>
      <c r="F2277" s="14"/>
      <c r="G2277" s="85"/>
      <c r="H2277" s="85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2"/>
      <c r="B2278" s="83"/>
      <c r="C2278" s="14"/>
      <c r="D2278" s="58"/>
      <c r="E2278" s="56"/>
      <c r="F2278" s="14"/>
      <c r="G2278" s="85"/>
      <c r="H2278" s="85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2"/>
      <c r="B2279" s="83"/>
      <c r="C2279" s="14"/>
      <c r="D2279" s="58"/>
      <c r="E2279" s="56"/>
      <c r="F2279" s="14"/>
      <c r="G2279" s="85"/>
      <c r="H2279" s="85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2"/>
      <c r="B2280" s="83"/>
      <c r="C2280" s="14"/>
      <c r="D2280" s="58"/>
      <c r="E2280" s="56"/>
      <c r="F2280" s="14"/>
      <c r="G2280" s="85"/>
      <c r="H2280" s="85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2"/>
      <c r="B2281" s="83"/>
      <c r="C2281" s="14"/>
      <c r="D2281" s="58"/>
      <c r="E2281" s="56"/>
      <c r="F2281" s="14"/>
      <c r="G2281" s="85"/>
      <c r="H2281" s="85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2"/>
      <c r="B2282" s="83"/>
      <c r="C2282" s="14"/>
      <c r="D2282" s="58"/>
      <c r="E2282" s="56"/>
      <c r="F2282" s="14"/>
      <c r="G2282" s="85"/>
      <c r="H2282" s="85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2"/>
      <c r="B2283" s="83"/>
      <c r="C2283" s="14"/>
      <c r="D2283" s="58"/>
      <c r="E2283" s="56"/>
      <c r="F2283" s="14"/>
      <c r="G2283" s="85"/>
      <c r="H2283" s="85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2"/>
      <c r="B2284" s="83"/>
      <c r="C2284" s="14"/>
      <c r="D2284" s="58"/>
      <c r="E2284" s="56"/>
      <c r="F2284" s="14"/>
      <c r="G2284" s="85"/>
      <c r="H2284" s="85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2"/>
      <c r="B2285" s="83"/>
      <c r="C2285" s="14"/>
      <c r="D2285" s="58"/>
      <c r="E2285" s="56"/>
      <c r="F2285" s="14"/>
      <c r="G2285" s="85"/>
      <c r="H2285" s="85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2"/>
      <c r="B2286" s="83"/>
      <c r="C2286" s="14"/>
      <c r="D2286" s="58"/>
      <c r="E2286" s="56"/>
      <c r="F2286" s="14"/>
      <c r="G2286" s="85"/>
      <c r="H2286" s="85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2"/>
      <c r="B2287" s="83"/>
      <c r="C2287" s="14"/>
      <c r="D2287" s="58"/>
      <c r="E2287" s="56"/>
      <c r="F2287" s="14"/>
      <c r="G2287" s="85"/>
      <c r="H2287" s="85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2"/>
      <c r="B2288" s="83"/>
      <c r="C2288" s="14"/>
      <c r="D2288" s="58"/>
      <c r="E2288" s="56"/>
      <c r="F2288" s="14"/>
      <c r="G2288" s="85"/>
      <c r="H2288" s="85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2"/>
      <c r="B2289" s="83"/>
      <c r="C2289" s="14"/>
      <c r="D2289" s="58"/>
      <c r="E2289" s="56"/>
      <c r="F2289" s="14"/>
      <c r="G2289" s="85"/>
      <c r="H2289" s="85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2"/>
      <c r="B2290" s="83"/>
      <c r="C2290" s="14"/>
      <c r="D2290" s="58"/>
      <c r="E2290" s="56"/>
      <c r="F2290" s="14"/>
      <c r="G2290" s="85"/>
      <c r="H2290" s="85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2"/>
      <c r="B2291" s="83"/>
      <c r="C2291" s="14"/>
      <c r="D2291" s="58"/>
      <c r="E2291" s="56"/>
      <c r="F2291" s="14"/>
      <c r="G2291" s="85"/>
      <c r="H2291" s="85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2"/>
      <c r="B2292" s="83"/>
      <c r="C2292" s="14"/>
      <c r="D2292" s="58"/>
      <c r="E2292" s="56"/>
      <c r="F2292" s="14"/>
      <c r="G2292" s="85"/>
      <c r="H2292" s="85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2"/>
      <c r="B2293" s="83"/>
      <c r="C2293" s="14"/>
      <c r="D2293" s="58"/>
      <c r="E2293" s="56"/>
      <c r="F2293" s="14"/>
      <c r="G2293" s="85"/>
      <c r="H2293" s="85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2"/>
      <c r="B2294" s="83"/>
      <c r="C2294" s="14"/>
      <c r="D2294" s="58"/>
      <c r="E2294" s="56"/>
      <c r="F2294" s="14"/>
      <c r="G2294" s="85"/>
      <c r="H2294" s="85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2"/>
      <c r="B2295" s="83"/>
      <c r="C2295" s="14"/>
      <c r="D2295" s="58"/>
      <c r="E2295" s="56"/>
      <c r="F2295" s="14"/>
      <c r="G2295" s="85"/>
      <c r="H2295" s="85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2"/>
      <c r="B2296" s="83"/>
      <c r="C2296" s="14"/>
      <c r="D2296" s="58"/>
      <c r="E2296" s="56"/>
      <c r="F2296" s="14"/>
      <c r="G2296" s="85"/>
      <c r="H2296" s="85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2"/>
      <c r="B2297" s="83"/>
      <c r="C2297" s="14"/>
      <c r="D2297" s="58"/>
      <c r="E2297" s="56"/>
      <c r="F2297" s="14"/>
      <c r="G2297" s="85"/>
      <c r="H2297" s="85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2"/>
      <c r="B2298" s="83"/>
      <c r="C2298" s="14"/>
      <c r="D2298" s="58"/>
      <c r="E2298" s="56"/>
      <c r="F2298" s="14"/>
      <c r="G2298" s="85"/>
      <c r="H2298" s="85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2"/>
      <c r="B2299" s="83"/>
      <c r="C2299" s="14"/>
      <c r="D2299" s="58"/>
      <c r="E2299" s="56"/>
      <c r="F2299" s="14"/>
      <c r="G2299" s="85"/>
      <c r="H2299" s="85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2"/>
      <c r="B2300" s="83"/>
      <c r="C2300" s="14"/>
      <c r="D2300" s="58"/>
      <c r="E2300" s="56"/>
      <c r="F2300" s="14"/>
      <c r="G2300" s="85"/>
      <c r="H2300" s="85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2"/>
      <c r="B2301" s="83"/>
      <c r="C2301" s="14"/>
      <c r="D2301" s="58"/>
      <c r="E2301" s="56"/>
      <c r="F2301" s="14"/>
      <c r="G2301" s="85"/>
      <c r="H2301" s="85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2"/>
      <c r="B2302" s="83"/>
      <c r="C2302" s="14"/>
      <c r="D2302" s="58"/>
      <c r="E2302" s="56"/>
      <c r="F2302" s="14"/>
      <c r="G2302" s="85"/>
      <c r="H2302" s="85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2"/>
      <c r="B2303" s="83"/>
      <c r="C2303" s="14"/>
      <c r="D2303" s="58"/>
      <c r="E2303" s="56"/>
      <c r="F2303" s="14"/>
      <c r="G2303" s="85"/>
      <c r="H2303" s="85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2"/>
      <c r="B2304" s="83"/>
      <c r="C2304" s="14"/>
      <c r="D2304" s="58"/>
      <c r="E2304" s="56"/>
      <c r="F2304" s="14"/>
      <c r="G2304" s="85"/>
      <c r="H2304" s="85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2"/>
      <c r="B2305" s="83"/>
      <c r="C2305" s="14"/>
      <c r="D2305" s="58"/>
      <c r="E2305" s="56"/>
      <c r="F2305" s="14"/>
      <c r="G2305" s="85"/>
      <c r="H2305" s="85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2"/>
      <c r="B2306" s="83"/>
      <c r="C2306" s="14"/>
      <c r="D2306" s="58"/>
      <c r="E2306" s="56"/>
      <c r="F2306" s="14"/>
      <c r="G2306" s="85"/>
      <c r="H2306" s="85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2"/>
      <c r="B2307" s="83"/>
      <c r="C2307" s="14"/>
      <c r="D2307" s="58"/>
      <c r="E2307" s="56"/>
      <c r="F2307" s="14"/>
      <c r="G2307" s="85"/>
      <c r="H2307" s="85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2"/>
      <c r="B2308" s="83"/>
      <c r="C2308" s="14"/>
      <c r="D2308" s="58"/>
      <c r="E2308" s="56"/>
      <c r="F2308" s="14"/>
      <c r="G2308" s="85"/>
      <c r="H2308" s="85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2"/>
      <c r="B2309" s="83"/>
      <c r="C2309" s="14"/>
      <c r="D2309" s="58"/>
      <c r="E2309" s="56"/>
      <c r="F2309" s="14"/>
      <c r="G2309" s="85"/>
      <c r="H2309" s="85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2"/>
      <c r="B2310" s="83"/>
      <c r="C2310" s="14"/>
      <c r="D2310" s="58"/>
      <c r="E2310" s="56"/>
      <c r="F2310" s="14"/>
      <c r="G2310" s="85"/>
      <c r="H2310" s="85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2"/>
      <c r="B2311" s="83"/>
      <c r="C2311" s="14"/>
      <c r="D2311" s="58"/>
      <c r="E2311" s="56"/>
      <c r="F2311" s="14"/>
      <c r="G2311" s="85"/>
      <c r="H2311" s="85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2"/>
      <c r="B2312" s="83"/>
      <c r="C2312" s="14"/>
      <c r="D2312" s="58"/>
      <c r="E2312" s="56"/>
      <c r="F2312" s="14"/>
      <c r="G2312" s="85"/>
      <c r="H2312" s="85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2"/>
      <c r="B2313" s="83"/>
      <c r="C2313" s="14"/>
      <c r="D2313" s="58"/>
      <c r="E2313" s="56"/>
      <c r="F2313" s="14"/>
      <c r="G2313" s="85"/>
      <c r="H2313" s="85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2"/>
      <c r="B2314" s="83"/>
      <c r="C2314" s="14"/>
      <c r="D2314" s="58"/>
      <c r="E2314" s="56"/>
      <c r="F2314" s="14"/>
      <c r="G2314" s="85"/>
      <c r="H2314" s="85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2"/>
      <c r="B2315" s="83"/>
      <c r="C2315" s="14"/>
      <c r="D2315" s="58"/>
      <c r="E2315" s="56"/>
      <c r="F2315" s="14"/>
      <c r="G2315" s="85"/>
      <c r="H2315" s="85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2"/>
      <c r="B2316" s="83"/>
      <c r="C2316" s="14"/>
      <c r="D2316" s="58"/>
      <c r="E2316" s="56"/>
      <c r="F2316" s="14"/>
      <c r="G2316" s="85"/>
      <c r="H2316" s="85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2"/>
      <c r="B2317" s="83"/>
      <c r="C2317" s="14"/>
      <c r="D2317" s="58"/>
      <c r="E2317" s="56"/>
      <c r="F2317" s="14"/>
      <c r="G2317" s="85"/>
      <c r="H2317" s="85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2"/>
      <c r="B2318" s="83"/>
      <c r="C2318" s="14"/>
      <c r="D2318" s="58"/>
      <c r="E2318" s="56"/>
      <c r="F2318" s="14"/>
      <c r="G2318" s="85"/>
      <c r="H2318" s="85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2"/>
      <c r="B2319" s="83"/>
      <c r="C2319" s="14"/>
      <c r="D2319" s="58"/>
      <c r="E2319" s="56"/>
      <c r="F2319" s="14"/>
      <c r="G2319" s="85"/>
      <c r="H2319" s="85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2"/>
      <c r="B2320" s="83"/>
      <c r="C2320" s="14"/>
      <c r="D2320" s="58"/>
      <c r="E2320" s="56"/>
      <c r="F2320" s="14"/>
      <c r="G2320" s="85"/>
      <c r="H2320" s="85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2"/>
      <c r="B2321" s="83"/>
      <c r="C2321" s="14"/>
      <c r="D2321" s="58"/>
      <c r="E2321" s="56"/>
      <c r="F2321" s="14"/>
      <c r="G2321" s="85"/>
      <c r="H2321" s="85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2"/>
      <c r="B2322" s="83"/>
      <c r="C2322" s="14"/>
      <c r="D2322" s="58"/>
      <c r="E2322" s="56"/>
      <c r="F2322" s="14"/>
      <c r="G2322" s="85"/>
      <c r="H2322" s="85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2"/>
      <c r="B2323" s="83"/>
      <c r="C2323" s="14"/>
      <c r="D2323" s="58"/>
      <c r="E2323" s="56"/>
      <c r="F2323" s="14"/>
      <c r="G2323" s="85"/>
      <c r="H2323" s="85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2"/>
      <c r="B2324" s="83"/>
      <c r="C2324" s="14"/>
      <c r="D2324" s="58"/>
      <c r="E2324" s="56"/>
      <c r="F2324" s="14"/>
      <c r="G2324" s="85"/>
      <c r="H2324" s="85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2"/>
      <c r="B2325" s="83"/>
      <c r="C2325" s="14"/>
      <c r="D2325" s="58"/>
      <c r="E2325" s="56"/>
      <c r="F2325" s="14"/>
      <c r="G2325" s="85"/>
      <c r="H2325" s="85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2"/>
      <c r="B2326" s="83"/>
      <c r="C2326" s="14"/>
      <c r="D2326" s="58"/>
      <c r="E2326" s="56"/>
      <c r="F2326" s="14"/>
      <c r="G2326" s="85"/>
      <c r="H2326" s="85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2"/>
      <c r="B2327" s="83"/>
      <c r="C2327" s="14"/>
      <c r="D2327" s="58"/>
      <c r="E2327" s="56"/>
      <c r="F2327" s="14"/>
      <c r="G2327" s="85"/>
      <c r="H2327" s="85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2"/>
      <c r="B2328" s="83"/>
      <c r="C2328" s="14"/>
      <c r="D2328" s="58"/>
      <c r="E2328" s="56"/>
      <c r="F2328" s="14"/>
      <c r="G2328" s="85"/>
      <c r="H2328" s="85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2"/>
      <c r="B2329" s="83"/>
      <c r="C2329" s="14"/>
      <c r="D2329" s="58"/>
      <c r="E2329" s="56"/>
      <c r="F2329" s="14"/>
      <c r="G2329" s="85"/>
      <c r="H2329" s="85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2"/>
      <c r="B2330" s="83"/>
      <c r="C2330" s="14"/>
      <c r="D2330" s="58"/>
      <c r="E2330" s="56"/>
      <c r="F2330" s="14"/>
      <c r="G2330" s="85"/>
      <c r="H2330" s="85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2"/>
      <c r="B2331" s="83"/>
      <c r="C2331" s="14"/>
      <c r="D2331" s="58"/>
      <c r="E2331" s="56"/>
      <c r="F2331" s="14"/>
      <c r="G2331" s="85"/>
      <c r="H2331" s="85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2"/>
      <c r="B2332" s="83"/>
      <c r="C2332" s="14"/>
      <c r="D2332" s="58"/>
      <c r="E2332" s="56"/>
      <c r="F2332" s="14"/>
      <c r="G2332" s="85"/>
      <c r="H2332" s="85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2"/>
      <c r="B2333" s="83"/>
      <c r="C2333" s="14"/>
      <c r="D2333" s="58"/>
      <c r="E2333" s="56"/>
      <c r="F2333" s="14"/>
      <c r="G2333" s="85"/>
      <c r="H2333" s="85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2"/>
      <c r="B2334" s="83"/>
      <c r="C2334" s="14"/>
      <c r="D2334" s="58"/>
      <c r="E2334" s="56"/>
      <c r="F2334" s="14"/>
      <c r="G2334" s="85"/>
      <c r="H2334" s="85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2"/>
      <c r="B2335" s="83"/>
      <c r="C2335" s="14"/>
      <c r="D2335" s="58"/>
      <c r="E2335" s="56"/>
      <c r="F2335" s="14"/>
      <c r="G2335" s="85"/>
      <c r="H2335" s="85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2"/>
      <c r="B2336" s="83"/>
      <c r="C2336" s="14"/>
      <c r="D2336" s="58"/>
      <c r="E2336" s="56"/>
      <c r="F2336" s="14"/>
      <c r="G2336" s="85"/>
      <c r="H2336" s="85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2"/>
      <c r="B2337" s="83"/>
      <c r="C2337" s="14"/>
      <c r="D2337" s="58"/>
      <c r="E2337" s="56"/>
      <c r="F2337" s="14"/>
      <c r="G2337" s="85"/>
      <c r="H2337" s="85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2"/>
      <c r="B2338" s="83"/>
      <c r="C2338" s="14"/>
      <c r="D2338" s="58"/>
      <c r="E2338" s="56"/>
      <c r="F2338" s="14"/>
      <c r="G2338" s="85"/>
      <c r="H2338" s="85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2"/>
      <c r="B2339" s="83"/>
      <c r="C2339" s="14"/>
      <c r="D2339" s="58"/>
      <c r="E2339" s="56"/>
      <c r="F2339" s="14"/>
      <c r="G2339" s="85"/>
      <c r="H2339" s="85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2"/>
      <c r="B2340" s="83"/>
      <c r="C2340" s="14"/>
      <c r="D2340" s="58"/>
      <c r="E2340" s="56"/>
      <c r="F2340" s="14"/>
      <c r="G2340" s="85"/>
      <c r="H2340" s="85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2"/>
      <c r="B2341" s="83"/>
      <c r="C2341" s="14"/>
      <c r="D2341" s="58"/>
      <c r="E2341" s="56"/>
      <c r="F2341" s="14"/>
      <c r="G2341" s="85"/>
      <c r="H2341" s="85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2"/>
      <c r="B2342" s="83"/>
      <c r="C2342" s="14"/>
      <c r="D2342" s="58"/>
      <c r="E2342" s="56"/>
      <c r="F2342" s="14"/>
      <c r="G2342" s="85"/>
      <c r="H2342" s="85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2"/>
      <c r="B2343" s="83"/>
      <c r="C2343" s="14"/>
      <c r="D2343" s="58"/>
      <c r="E2343" s="56"/>
      <c r="F2343" s="14"/>
      <c r="G2343" s="85"/>
      <c r="H2343" s="85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2"/>
      <c r="B2344" s="83"/>
      <c r="C2344" s="14"/>
      <c r="D2344" s="58"/>
      <c r="E2344" s="56"/>
      <c r="F2344" s="14"/>
      <c r="G2344" s="85"/>
      <c r="H2344" s="85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2"/>
      <c r="B2345" s="83"/>
      <c r="C2345" s="14"/>
      <c r="D2345" s="58"/>
      <c r="E2345" s="56"/>
      <c r="F2345" s="14"/>
      <c r="G2345" s="85"/>
      <c r="H2345" s="85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2"/>
      <c r="B2346" s="83"/>
      <c r="C2346" s="14"/>
      <c r="D2346" s="58"/>
      <c r="E2346" s="56"/>
      <c r="F2346" s="14"/>
      <c r="G2346" s="85"/>
      <c r="H2346" s="85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2"/>
      <c r="B2347" s="83"/>
      <c r="C2347" s="14"/>
      <c r="D2347" s="58"/>
      <c r="E2347" s="56"/>
      <c r="F2347" s="14"/>
      <c r="G2347" s="85"/>
      <c r="H2347" s="85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2"/>
      <c r="B2348" s="83"/>
      <c r="C2348" s="14"/>
      <c r="D2348" s="58"/>
      <c r="E2348" s="56"/>
      <c r="F2348" s="14"/>
      <c r="G2348" s="85"/>
      <c r="H2348" s="85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2"/>
      <c r="B2349" s="83"/>
      <c r="C2349" s="14"/>
      <c r="D2349" s="58"/>
      <c r="E2349" s="56"/>
      <c r="F2349" s="14"/>
      <c r="G2349" s="85"/>
      <c r="H2349" s="85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2"/>
      <c r="B2350" s="83"/>
      <c r="C2350" s="14"/>
      <c r="D2350" s="58"/>
      <c r="E2350" s="56"/>
      <c r="F2350" s="14"/>
      <c r="G2350" s="85"/>
      <c r="H2350" s="85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2"/>
      <c r="B2351" s="83"/>
      <c r="C2351" s="14"/>
      <c r="D2351" s="58"/>
      <c r="E2351" s="56"/>
      <c r="F2351" s="14"/>
      <c r="G2351" s="85"/>
      <c r="H2351" s="85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2"/>
      <c r="B2352" s="83"/>
      <c r="C2352" s="14"/>
      <c r="D2352" s="58"/>
      <c r="E2352" s="56"/>
      <c r="F2352" s="14"/>
      <c r="G2352" s="85"/>
      <c r="H2352" s="85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2"/>
      <c r="B2353" s="83"/>
      <c r="C2353" s="14"/>
      <c r="D2353" s="58"/>
      <c r="E2353" s="56"/>
      <c r="F2353" s="14"/>
      <c r="G2353" s="85"/>
      <c r="H2353" s="85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2"/>
      <c r="B2354" s="83"/>
      <c r="C2354" s="14"/>
      <c r="D2354" s="58"/>
      <c r="E2354" s="56"/>
      <c r="F2354" s="14"/>
      <c r="G2354" s="85"/>
      <c r="H2354" s="85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2"/>
      <c r="B2355" s="83"/>
      <c r="C2355" s="14"/>
      <c r="D2355" s="58"/>
      <c r="E2355" s="56"/>
      <c r="F2355" s="14"/>
      <c r="G2355" s="85"/>
      <c r="H2355" s="85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2"/>
      <c r="B2356" s="83"/>
      <c r="C2356" s="14"/>
      <c r="D2356" s="58"/>
      <c r="E2356" s="56"/>
      <c r="F2356" s="14"/>
      <c r="G2356" s="85"/>
      <c r="H2356" s="85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2"/>
      <c r="B2357" s="83"/>
      <c r="C2357" s="14"/>
      <c r="D2357" s="58"/>
      <c r="E2357" s="56"/>
      <c r="F2357" s="14"/>
      <c r="G2357" s="85"/>
      <c r="H2357" s="85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2"/>
      <c r="B2358" s="83"/>
      <c r="C2358" s="14"/>
      <c r="D2358" s="58"/>
      <c r="E2358" s="56"/>
      <c r="F2358" s="14"/>
      <c r="G2358" s="85"/>
      <c r="H2358" s="85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2"/>
      <c r="B2359" s="83"/>
      <c r="C2359" s="14"/>
      <c r="D2359" s="58"/>
      <c r="E2359" s="56"/>
      <c r="F2359" s="14"/>
      <c r="G2359" s="85"/>
      <c r="H2359" s="85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2"/>
      <c r="B2360" s="83"/>
      <c r="C2360" s="14"/>
      <c r="D2360" s="58"/>
      <c r="E2360" s="56"/>
      <c r="F2360" s="14"/>
      <c r="G2360" s="85"/>
      <c r="H2360" s="85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2"/>
      <c r="B2361" s="83"/>
      <c r="C2361" s="14"/>
      <c r="D2361" s="58"/>
      <c r="E2361" s="56"/>
      <c r="F2361" s="14"/>
      <c r="G2361" s="85"/>
      <c r="H2361" s="85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2"/>
      <c r="B2362" s="83"/>
      <c r="C2362" s="14"/>
      <c r="D2362" s="58"/>
      <c r="E2362" s="56"/>
      <c r="F2362" s="14"/>
      <c r="G2362" s="85"/>
      <c r="H2362" s="85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2"/>
      <c r="B2363" s="83"/>
      <c r="C2363" s="14"/>
      <c r="D2363" s="58"/>
      <c r="E2363" s="56"/>
      <c r="F2363" s="14"/>
      <c r="G2363" s="85"/>
      <c r="H2363" s="85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2"/>
      <c r="B2364" s="83"/>
      <c r="C2364" s="14"/>
      <c r="D2364" s="58"/>
      <c r="E2364" s="56"/>
      <c r="F2364" s="14"/>
      <c r="G2364" s="85"/>
      <c r="H2364" s="85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2"/>
      <c r="B2365" s="83"/>
      <c r="C2365" s="14"/>
      <c r="D2365" s="58"/>
      <c r="E2365" s="56"/>
      <c r="F2365" s="14"/>
      <c r="G2365" s="85"/>
      <c r="H2365" s="85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2"/>
      <c r="B2366" s="83"/>
      <c r="C2366" s="14"/>
      <c r="D2366" s="58"/>
      <c r="E2366" s="56"/>
      <c r="F2366" s="14"/>
      <c r="G2366" s="85"/>
      <c r="H2366" s="85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2"/>
      <c r="B2367" s="83"/>
      <c r="C2367" s="14"/>
      <c r="D2367" s="58"/>
      <c r="E2367" s="56"/>
      <c r="F2367" s="14"/>
      <c r="G2367" s="85"/>
      <c r="H2367" s="85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2"/>
      <c r="B2368" s="83"/>
      <c r="C2368" s="14"/>
      <c r="D2368" s="58"/>
      <c r="E2368" s="56"/>
      <c r="F2368" s="14"/>
      <c r="G2368" s="85"/>
      <c r="H2368" s="85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2"/>
      <c r="B2369" s="83"/>
      <c r="C2369" s="14"/>
      <c r="D2369" s="58"/>
      <c r="E2369" s="56"/>
      <c r="F2369" s="14"/>
      <c r="G2369" s="85"/>
      <c r="H2369" s="85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2"/>
      <c r="B2370" s="83"/>
      <c r="C2370" s="14"/>
      <c r="D2370" s="58"/>
      <c r="E2370" s="56"/>
      <c r="F2370" s="14"/>
      <c r="G2370" s="85"/>
      <c r="H2370" s="85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2"/>
      <c r="B2371" s="83"/>
      <c r="C2371" s="14"/>
      <c r="D2371" s="58"/>
      <c r="E2371" s="56"/>
      <c r="F2371" s="14"/>
      <c r="G2371" s="85"/>
      <c r="H2371" s="85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2"/>
      <c r="B2372" s="83"/>
      <c r="C2372" s="14"/>
      <c r="D2372" s="58"/>
      <c r="E2372" s="56"/>
      <c r="F2372" s="14"/>
      <c r="G2372" s="85"/>
      <c r="H2372" s="85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2"/>
      <c r="B2373" s="83"/>
      <c r="C2373" s="14"/>
      <c r="D2373" s="58"/>
      <c r="E2373" s="56"/>
      <c r="F2373" s="14"/>
      <c r="G2373" s="85"/>
      <c r="H2373" s="85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2"/>
      <c r="B2374" s="83"/>
      <c r="C2374" s="14"/>
      <c r="D2374" s="58"/>
      <c r="E2374" s="56"/>
      <c r="F2374" s="14"/>
      <c r="G2374" s="85"/>
      <c r="H2374" s="85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2"/>
      <c r="B2375" s="83"/>
      <c r="C2375" s="14"/>
      <c r="D2375" s="58"/>
      <c r="E2375" s="56"/>
      <c r="F2375" s="14"/>
      <c r="G2375" s="85"/>
      <c r="H2375" s="85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2"/>
      <c r="B2376" s="83"/>
      <c r="C2376" s="14"/>
      <c r="D2376" s="58"/>
      <c r="E2376" s="56"/>
      <c r="F2376" s="14"/>
      <c r="G2376" s="85"/>
      <c r="H2376" s="85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2"/>
      <c r="B2377" s="83"/>
      <c r="C2377" s="14"/>
      <c r="D2377" s="58"/>
      <c r="E2377" s="56"/>
      <c r="F2377" s="14"/>
      <c r="G2377" s="85"/>
      <c r="H2377" s="85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2"/>
      <c r="B2378" s="83"/>
      <c r="C2378" s="14"/>
      <c r="D2378" s="58"/>
      <c r="E2378" s="56"/>
      <c r="F2378" s="14"/>
      <c r="G2378" s="85"/>
      <c r="H2378" s="85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2"/>
      <c r="B2379" s="83"/>
      <c r="C2379" s="14"/>
      <c r="D2379" s="58"/>
      <c r="E2379" s="56"/>
      <c r="F2379" s="14"/>
      <c r="G2379" s="85"/>
      <c r="H2379" s="85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2"/>
      <c r="B2380" s="83"/>
      <c r="C2380" s="14"/>
      <c r="D2380" s="58"/>
      <c r="E2380" s="56"/>
      <c r="F2380" s="14"/>
      <c r="G2380" s="85"/>
      <c r="H2380" s="85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2"/>
      <c r="B2381" s="83"/>
      <c r="C2381" s="14"/>
      <c r="D2381" s="58"/>
      <c r="E2381" s="56"/>
      <c r="F2381" s="14"/>
      <c r="G2381" s="85"/>
      <c r="H2381" s="85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2"/>
      <c r="B2382" s="83"/>
      <c r="C2382" s="14"/>
      <c r="D2382" s="58"/>
      <c r="E2382" s="56"/>
      <c r="F2382" s="14"/>
      <c r="G2382" s="85"/>
      <c r="H2382" s="85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2"/>
      <c r="B2383" s="83"/>
      <c r="C2383" s="14"/>
      <c r="D2383" s="58"/>
      <c r="E2383" s="56"/>
      <c r="F2383" s="14"/>
      <c r="G2383" s="85"/>
      <c r="H2383" s="85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2"/>
      <c r="B2384" s="83"/>
      <c r="C2384" s="14"/>
      <c r="D2384" s="58"/>
      <c r="E2384" s="56"/>
      <c r="F2384" s="14"/>
      <c r="G2384" s="85"/>
      <c r="H2384" s="85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2"/>
      <c r="B2385" s="83"/>
      <c r="C2385" s="14"/>
      <c r="D2385" s="58"/>
      <c r="E2385" s="56"/>
      <c r="F2385" s="14"/>
      <c r="G2385" s="85"/>
      <c r="H2385" s="85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2"/>
      <c r="B2386" s="83"/>
      <c r="C2386" s="14"/>
      <c r="D2386" s="58"/>
      <c r="E2386" s="56"/>
      <c r="F2386" s="14"/>
      <c r="G2386" s="85"/>
      <c r="H2386" s="85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2"/>
      <c r="B2387" s="83"/>
      <c r="C2387" s="14"/>
      <c r="D2387" s="58"/>
      <c r="E2387" s="56"/>
      <c r="F2387" s="14"/>
      <c r="G2387" s="85"/>
      <c r="H2387" s="85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2"/>
      <c r="B2388" s="83"/>
      <c r="C2388" s="14"/>
      <c r="D2388" s="58"/>
      <c r="E2388" s="56"/>
      <c r="F2388" s="14"/>
      <c r="G2388" s="85"/>
      <c r="H2388" s="85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2"/>
      <c r="B2389" s="83"/>
      <c r="C2389" s="14"/>
      <c r="D2389" s="58"/>
      <c r="E2389" s="56"/>
      <c r="F2389" s="14"/>
      <c r="G2389" s="85"/>
      <c r="H2389" s="85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2"/>
      <c r="B2390" s="83"/>
      <c r="C2390" s="14"/>
      <c r="D2390" s="58"/>
      <c r="E2390" s="56"/>
      <c r="F2390" s="14"/>
      <c r="G2390" s="85"/>
      <c r="H2390" s="85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2"/>
      <c r="B2391" s="83"/>
      <c r="C2391" s="14"/>
      <c r="D2391" s="58"/>
      <c r="E2391" s="56"/>
      <c r="F2391" s="14"/>
      <c r="G2391" s="85"/>
      <c r="H2391" s="85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2"/>
      <c r="B2392" s="83"/>
      <c r="C2392" s="14"/>
      <c r="D2392" s="58"/>
      <c r="E2392" s="56"/>
      <c r="F2392" s="14"/>
      <c r="G2392" s="85"/>
      <c r="H2392" s="85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2"/>
      <c r="B2393" s="83"/>
      <c r="C2393" s="14"/>
      <c r="D2393" s="58"/>
      <c r="E2393" s="56"/>
      <c r="F2393" s="14"/>
      <c r="G2393" s="85"/>
      <c r="H2393" s="85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2"/>
      <c r="B2394" s="83"/>
      <c r="C2394" s="14"/>
      <c r="D2394" s="58"/>
      <c r="E2394" s="56"/>
      <c r="F2394" s="14"/>
      <c r="G2394" s="85"/>
      <c r="H2394" s="85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2"/>
      <c r="B2395" s="83"/>
      <c r="C2395" s="14"/>
      <c r="D2395" s="58"/>
      <c r="E2395" s="56"/>
      <c r="F2395" s="14"/>
      <c r="G2395" s="85"/>
      <c r="H2395" s="85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2"/>
      <c r="B2396" s="83"/>
      <c r="C2396" s="14"/>
      <c r="D2396" s="58"/>
      <c r="E2396" s="56"/>
      <c r="F2396" s="14"/>
      <c r="G2396" s="85"/>
      <c r="H2396" s="85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2"/>
      <c r="B2397" s="83"/>
      <c r="C2397" s="14"/>
      <c r="D2397" s="58"/>
      <c r="E2397" s="56"/>
      <c r="F2397" s="14"/>
      <c r="G2397" s="85"/>
      <c r="H2397" s="85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2"/>
      <c r="B2398" s="83"/>
      <c r="C2398" s="14"/>
      <c r="D2398" s="58"/>
      <c r="E2398" s="56"/>
      <c r="F2398" s="14"/>
      <c r="G2398" s="85"/>
      <c r="H2398" s="85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2"/>
      <c r="B2399" s="83"/>
      <c r="C2399" s="14"/>
      <c r="D2399" s="58"/>
      <c r="E2399" s="56"/>
      <c r="F2399" s="14"/>
      <c r="G2399" s="85"/>
      <c r="H2399" s="85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2"/>
      <c r="B2400" s="83"/>
      <c r="C2400" s="14"/>
      <c r="D2400" s="58"/>
      <c r="E2400" s="56"/>
      <c r="F2400" s="14"/>
      <c r="G2400" s="85"/>
      <c r="H2400" s="85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2"/>
      <c r="B2401" s="83"/>
      <c r="C2401" s="14"/>
      <c r="D2401" s="58"/>
      <c r="E2401" s="56"/>
      <c r="F2401" s="14"/>
      <c r="G2401" s="85"/>
      <c r="H2401" s="85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2"/>
      <c r="B2402" s="83"/>
      <c r="C2402" s="14"/>
      <c r="D2402" s="58"/>
      <c r="E2402" s="56"/>
      <c r="F2402" s="14"/>
      <c r="G2402" s="85"/>
      <c r="H2402" s="85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2"/>
      <c r="B2403" s="83"/>
      <c r="C2403" s="14"/>
      <c r="D2403" s="58"/>
      <c r="E2403" s="56"/>
      <c r="F2403" s="14"/>
      <c r="G2403" s="85"/>
      <c r="H2403" s="85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2"/>
      <c r="B2404" s="83"/>
      <c r="C2404" s="14"/>
      <c r="D2404" s="58"/>
      <c r="E2404" s="56"/>
      <c r="F2404" s="14"/>
      <c r="G2404" s="85"/>
      <c r="H2404" s="85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2"/>
      <c r="B2405" s="83"/>
      <c r="C2405" s="14"/>
      <c r="D2405" s="58"/>
      <c r="E2405" s="56"/>
      <c r="F2405" s="14"/>
      <c r="G2405" s="85"/>
      <c r="H2405" s="85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2"/>
      <c r="B2406" s="83"/>
      <c r="C2406" s="14"/>
      <c r="D2406" s="58"/>
      <c r="E2406" s="56"/>
      <c r="F2406" s="14"/>
      <c r="G2406" s="85"/>
      <c r="H2406" s="85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2"/>
      <c r="B2407" s="83"/>
      <c r="C2407" s="14"/>
      <c r="D2407" s="58"/>
      <c r="E2407" s="56"/>
      <c r="F2407" s="14"/>
      <c r="G2407" s="85"/>
      <c r="H2407" s="85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2"/>
      <c r="B2408" s="83"/>
      <c r="C2408" s="14"/>
      <c r="D2408" s="58"/>
      <c r="E2408" s="56"/>
      <c r="F2408" s="14"/>
      <c r="G2408" s="85"/>
      <c r="H2408" s="85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2"/>
      <c r="B2409" s="83"/>
      <c r="C2409" s="14"/>
      <c r="D2409" s="58"/>
      <c r="E2409" s="56"/>
      <c r="F2409" s="14"/>
      <c r="G2409" s="85"/>
      <c r="H2409" s="85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2"/>
      <c r="B2410" s="83"/>
      <c r="C2410" s="14"/>
      <c r="D2410" s="58"/>
      <c r="E2410" s="56"/>
      <c r="F2410" s="14"/>
      <c r="G2410" s="85"/>
      <c r="H2410" s="85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2"/>
      <c r="B2411" s="83"/>
      <c r="C2411" s="14"/>
      <c r="D2411" s="58"/>
      <c r="E2411" s="56"/>
      <c r="F2411" s="14"/>
      <c r="G2411" s="85"/>
      <c r="H2411" s="85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2"/>
      <c r="B2412" s="83"/>
      <c r="C2412" s="14"/>
      <c r="D2412" s="58"/>
      <c r="E2412" s="56"/>
      <c r="F2412" s="14"/>
      <c r="G2412" s="85"/>
      <c r="H2412" s="85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2"/>
      <c r="B2413" s="83"/>
      <c r="C2413" s="14"/>
      <c r="D2413" s="58"/>
      <c r="E2413" s="56"/>
      <c r="F2413" s="14"/>
      <c r="G2413" s="85"/>
      <c r="H2413" s="85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2"/>
      <c r="B2414" s="83"/>
      <c r="C2414" s="14"/>
      <c r="D2414" s="58"/>
      <c r="E2414" s="56"/>
      <c r="F2414" s="14"/>
      <c r="G2414" s="85"/>
      <c r="H2414" s="85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2"/>
      <c r="B2415" s="83"/>
      <c r="C2415" s="14"/>
      <c r="D2415" s="58"/>
      <c r="E2415" s="56"/>
      <c r="F2415" s="14"/>
      <c r="G2415" s="85"/>
      <c r="H2415" s="85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2"/>
      <c r="B2416" s="83"/>
      <c r="C2416" s="14"/>
      <c r="D2416" s="58"/>
      <c r="E2416" s="56"/>
      <c r="F2416" s="14"/>
      <c r="G2416" s="85"/>
      <c r="H2416" s="85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2"/>
      <c r="B2417" s="83"/>
      <c r="C2417" s="14"/>
      <c r="D2417" s="58"/>
      <c r="E2417" s="56"/>
      <c r="F2417" s="14"/>
      <c r="G2417" s="85"/>
      <c r="H2417" s="85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2"/>
      <c r="B2418" s="83"/>
      <c r="C2418" s="14"/>
      <c r="D2418" s="58"/>
      <c r="E2418" s="56"/>
      <c r="F2418" s="14"/>
      <c r="G2418" s="85"/>
      <c r="H2418" s="85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2"/>
      <c r="B2419" s="83"/>
      <c r="C2419" s="14"/>
      <c r="D2419" s="58"/>
      <c r="E2419" s="56"/>
      <c r="F2419" s="14"/>
      <c r="G2419" s="85"/>
      <c r="H2419" s="85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2"/>
      <c r="B2420" s="83"/>
      <c r="C2420" s="14"/>
      <c r="D2420" s="58"/>
      <c r="E2420" s="56"/>
      <c r="F2420" s="14"/>
      <c r="G2420" s="85"/>
      <c r="H2420" s="85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2"/>
      <c r="B2421" s="83"/>
      <c r="C2421" s="14"/>
      <c r="D2421" s="58"/>
      <c r="E2421" s="56"/>
      <c r="F2421" s="14"/>
      <c r="G2421" s="85"/>
      <c r="H2421" s="85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2"/>
      <c r="B2422" s="83"/>
      <c r="C2422" s="14"/>
      <c r="D2422" s="58"/>
      <c r="E2422" s="56"/>
      <c r="F2422" s="14"/>
      <c r="G2422" s="85"/>
      <c r="H2422" s="85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2"/>
      <c r="B2423" s="83"/>
      <c r="C2423" s="14"/>
      <c r="D2423" s="58"/>
      <c r="E2423" s="56"/>
      <c r="F2423" s="14"/>
      <c r="G2423" s="85"/>
      <c r="H2423" s="85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2"/>
      <c r="B2424" s="83"/>
      <c r="C2424" s="14"/>
      <c r="D2424" s="58"/>
      <c r="E2424" s="56"/>
      <c r="F2424" s="14"/>
      <c r="G2424" s="85"/>
      <c r="H2424" s="85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2"/>
      <c r="B2425" s="83"/>
      <c r="C2425" s="14"/>
      <c r="D2425" s="58"/>
      <c r="E2425" s="56"/>
      <c r="F2425" s="14"/>
      <c r="G2425" s="85"/>
      <c r="H2425" s="85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2"/>
      <c r="B2426" s="83"/>
      <c r="C2426" s="14"/>
      <c r="D2426" s="58"/>
      <c r="E2426" s="56"/>
      <c r="F2426" s="14"/>
      <c r="G2426" s="85"/>
      <c r="H2426" s="85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2"/>
      <c r="B2427" s="83"/>
      <c r="C2427" s="14"/>
      <c r="D2427" s="58"/>
      <c r="E2427" s="56"/>
      <c r="F2427" s="14"/>
      <c r="G2427" s="85"/>
      <c r="H2427" s="85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2"/>
      <c r="B2428" s="83"/>
      <c r="C2428" s="14"/>
      <c r="D2428" s="58"/>
      <c r="E2428" s="56"/>
      <c r="F2428" s="14"/>
      <c r="G2428" s="85"/>
      <c r="H2428" s="85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2"/>
      <c r="B2429" s="83"/>
      <c r="C2429" s="14"/>
      <c r="D2429" s="58"/>
      <c r="E2429" s="56"/>
      <c r="F2429" s="14"/>
      <c r="G2429" s="85"/>
      <c r="H2429" s="85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2"/>
      <c r="B2430" s="83"/>
      <c r="C2430" s="14"/>
      <c r="D2430" s="58"/>
      <c r="E2430" s="56"/>
      <c r="F2430" s="14"/>
      <c r="G2430" s="85"/>
      <c r="H2430" s="85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2"/>
      <c r="B2431" s="83"/>
      <c r="C2431" s="14"/>
      <c r="D2431" s="58"/>
      <c r="E2431" s="56"/>
      <c r="F2431" s="14"/>
      <c r="G2431" s="85"/>
      <c r="H2431" s="85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2"/>
      <c r="B2432" s="83"/>
      <c r="C2432" s="14"/>
      <c r="D2432" s="58"/>
      <c r="E2432" s="56"/>
      <c r="F2432" s="14"/>
      <c r="G2432" s="85"/>
      <c r="H2432" s="85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2"/>
      <c r="B2433" s="83"/>
      <c r="C2433" s="14"/>
      <c r="D2433" s="58"/>
      <c r="E2433" s="56"/>
      <c r="F2433" s="14"/>
      <c r="G2433" s="85"/>
      <c r="H2433" s="85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2"/>
      <c r="B2434" s="83"/>
      <c r="C2434" s="14"/>
      <c r="D2434" s="58"/>
      <c r="E2434" s="56"/>
      <c r="F2434" s="14"/>
      <c r="G2434" s="85"/>
      <c r="H2434" s="85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2"/>
      <c r="B2435" s="83"/>
      <c r="C2435" s="14"/>
      <c r="D2435" s="58"/>
      <c r="E2435" s="56"/>
      <c r="F2435" s="14"/>
      <c r="G2435" s="85"/>
      <c r="H2435" s="85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2"/>
      <c r="B2436" s="83"/>
      <c r="C2436" s="14"/>
      <c r="D2436" s="58"/>
      <c r="E2436" s="56"/>
      <c r="F2436" s="14"/>
      <c r="G2436" s="85"/>
      <c r="H2436" s="85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2"/>
      <c r="B2437" s="83"/>
      <c r="C2437" s="14"/>
      <c r="D2437" s="58"/>
      <c r="E2437" s="56"/>
      <c r="F2437" s="14"/>
      <c r="G2437" s="85"/>
      <c r="H2437" s="85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2"/>
      <c r="B2438" s="83"/>
      <c r="C2438" s="14"/>
      <c r="D2438" s="58"/>
      <c r="E2438" s="56"/>
      <c r="F2438" s="14"/>
      <c r="G2438" s="85"/>
      <c r="H2438" s="85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2"/>
      <c r="B2439" s="83"/>
      <c r="C2439" s="14"/>
      <c r="D2439" s="58"/>
      <c r="E2439" s="56"/>
      <c r="F2439" s="14"/>
      <c r="G2439" s="85"/>
      <c r="H2439" s="85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2"/>
      <c r="B2440" s="83"/>
      <c r="C2440" s="14"/>
      <c r="D2440" s="58"/>
      <c r="E2440" s="56"/>
      <c r="F2440" s="14"/>
      <c r="G2440" s="85"/>
      <c r="H2440" s="85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2"/>
      <c r="B2441" s="83"/>
      <c r="C2441" s="14"/>
      <c r="D2441" s="58"/>
      <c r="E2441" s="56"/>
      <c r="F2441" s="14"/>
      <c r="G2441" s="85"/>
      <c r="H2441" s="85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2"/>
      <c r="B2442" s="83"/>
      <c r="C2442" s="14"/>
      <c r="D2442" s="58"/>
      <c r="E2442" s="56"/>
      <c r="F2442" s="14"/>
      <c r="G2442" s="85"/>
      <c r="H2442" s="85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2"/>
      <c r="B2443" s="83"/>
      <c r="C2443" s="14"/>
      <c r="D2443" s="58"/>
      <c r="E2443" s="56"/>
      <c r="F2443" s="14"/>
      <c r="G2443" s="85"/>
      <c r="H2443" s="85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2"/>
      <c r="B2444" s="83"/>
      <c r="C2444" s="14"/>
      <c r="D2444" s="58"/>
      <c r="E2444" s="56"/>
      <c r="F2444" s="14"/>
      <c r="G2444" s="85"/>
      <c r="H2444" s="85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2"/>
      <c r="B2445" s="83"/>
      <c r="C2445" s="14"/>
      <c r="D2445" s="58"/>
      <c r="E2445" s="56"/>
      <c r="F2445" s="14"/>
      <c r="G2445" s="85"/>
      <c r="H2445" s="85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2"/>
      <c r="B2446" s="83"/>
      <c r="C2446" s="14"/>
      <c r="D2446" s="58"/>
      <c r="E2446" s="56"/>
      <c r="F2446" s="14"/>
      <c r="G2446" s="85"/>
      <c r="H2446" s="85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2"/>
      <c r="B2447" s="83"/>
      <c r="C2447" s="14"/>
      <c r="D2447" s="58"/>
      <c r="E2447" s="56"/>
      <c r="F2447" s="14"/>
      <c r="G2447" s="85"/>
      <c r="H2447" s="85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2"/>
      <c r="B2448" s="83"/>
      <c r="C2448" s="14"/>
      <c r="D2448" s="58"/>
      <c r="E2448" s="56"/>
      <c r="F2448" s="14"/>
      <c r="G2448" s="85"/>
      <c r="H2448" s="85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2"/>
      <c r="B2449" s="83"/>
      <c r="C2449" s="14"/>
      <c r="D2449" s="58"/>
      <c r="E2449" s="56"/>
      <c r="F2449" s="14"/>
      <c r="G2449" s="85"/>
      <c r="H2449" s="85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2"/>
      <c r="B2450" s="83"/>
      <c r="C2450" s="14"/>
      <c r="D2450" s="58"/>
      <c r="E2450" s="56"/>
      <c r="F2450" s="14"/>
      <c r="G2450" s="85"/>
      <c r="H2450" s="85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2"/>
      <c r="B2451" s="83"/>
      <c r="C2451" s="14"/>
      <c r="D2451" s="58"/>
      <c r="E2451" s="56"/>
      <c r="F2451" s="14"/>
      <c r="G2451" s="85"/>
      <c r="H2451" s="85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2"/>
      <c r="B2452" s="83"/>
      <c r="C2452" s="14"/>
      <c r="D2452" s="58"/>
      <c r="E2452" s="56"/>
      <c r="F2452" s="14"/>
      <c r="G2452" s="85"/>
      <c r="H2452" s="85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2"/>
      <c r="B2453" s="83"/>
      <c r="C2453" s="14"/>
      <c r="D2453" s="58"/>
      <c r="E2453" s="56"/>
      <c r="F2453" s="14"/>
      <c r="G2453" s="85"/>
      <c r="H2453" s="85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2"/>
      <c r="B2454" s="83"/>
      <c r="C2454" s="14"/>
      <c r="D2454" s="58"/>
      <c r="E2454" s="56"/>
      <c r="F2454" s="14"/>
      <c r="G2454" s="85"/>
      <c r="H2454" s="85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2"/>
      <c r="B2455" s="83"/>
      <c r="C2455" s="14"/>
      <c r="D2455" s="58"/>
      <c r="E2455" s="56"/>
      <c r="F2455" s="14"/>
      <c r="G2455" s="85"/>
      <c r="H2455" s="85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2"/>
      <c r="B2456" s="83"/>
      <c r="C2456" s="14"/>
      <c r="D2456" s="58"/>
      <c r="E2456" s="56"/>
      <c r="F2456" s="14"/>
      <c r="G2456" s="85"/>
      <c r="H2456" s="85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2"/>
      <c r="B2457" s="83"/>
      <c r="C2457" s="14"/>
      <c r="D2457" s="58"/>
      <c r="E2457" s="56"/>
      <c r="F2457" s="14"/>
      <c r="G2457" s="85"/>
      <c r="H2457" s="85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2"/>
      <c r="B2458" s="83"/>
      <c r="C2458" s="14"/>
      <c r="D2458" s="58"/>
      <c r="E2458" s="56"/>
      <c r="F2458" s="14"/>
      <c r="G2458" s="85"/>
      <c r="H2458" s="85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2"/>
      <c r="B2459" s="83"/>
      <c r="C2459" s="14"/>
      <c r="D2459" s="58"/>
      <c r="E2459" s="56"/>
      <c r="F2459" s="14"/>
      <c r="G2459" s="85"/>
      <c r="H2459" s="85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2"/>
      <c r="B2460" s="83"/>
      <c r="C2460" s="14"/>
      <c r="D2460" s="58"/>
      <c r="E2460" s="56"/>
      <c r="F2460" s="14"/>
      <c r="G2460" s="85"/>
      <c r="H2460" s="85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2"/>
      <c r="B2461" s="83"/>
      <c r="C2461" s="14"/>
      <c r="D2461" s="58"/>
      <c r="E2461" s="56"/>
      <c r="F2461" s="14"/>
      <c r="G2461" s="85"/>
      <c r="H2461" s="85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2"/>
      <c r="B2462" s="83"/>
      <c r="C2462" s="14"/>
      <c r="D2462" s="58"/>
      <c r="E2462" s="56"/>
      <c r="F2462" s="14"/>
      <c r="G2462" s="85"/>
      <c r="H2462" s="85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2"/>
      <c r="B2463" s="83"/>
      <c r="C2463" s="14"/>
      <c r="D2463" s="58"/>
      <c r="E2463" s="56"/>
      <c r="F2463" s="14"/>
      <c r="G2463" s="85"/>
      <c r="H2463" s="85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2"/>
      <c r="B2464" s="83"/>
      <c r="C2464" s="14"/>
      <c r="D2464" s="58"/>
      <c r="E2464" s="56"/>
      <c r="F2464" s="14"/>
      <c r="G2464" s="85"/>
      <c r="H2464" s="85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2"/>
      <c r="B2465" s="83"/>
      <c r="C2465" s="14"/>
      <c r="D2465" s="58"/>
      <c r="E2465" s="56"/>
      <c r="F2465" s="14"/>
      <c r="G2465" s="85"/>
      <c r="H2465" s="85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2"/>
      <c r="B2466" s="83"/>
      <c r="C2466" s="14"/>
      <c r="D2466" s="58"/>
      <c r="E2466" s="56"/>
      <c r="F2466" s="14"/>
      <c r="G2466" s="85"/>
      <c r="H2466" s="85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2"/>
      <c r="B2467" s="83"/>
      <c r="C2467" s="14"/>
      <c r="D2467" s="58"/>
      <c r="E2467" s="56"/>
      <c r="F2467" s="14"/>
      <c r="G2467" s="85"/>
      <c r="H2467" s="85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2"/>
      <c r="B2468" s="83"/>
      <c r="C2468" s="14"/>
      <c r="D2468" s="58"/>
      <c r="E2468" s="56"/>
      <c r="F2468" s="14"/>
      <c r="G2468" s="85"/>
      <c r="H2468" s="85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2"/>
      <c r="B2469" s="83"/>
      <c r="C2469" s="14"/>
      <c r="D2469" s="58"/>
      <c r="E2469" s="56"/>
      <c r="F2469" s="14"/>
      <c r="G2469" s="85"/>
      <c r="H2469" s="85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2"/>
      <c r="B2470" s="83"/>
      <c r="C2470" s="14"/>
      <c r="D2470" s="58"/>
      <c r="E2470" s="56"/>
      <c r="F2470" s="14"/>
      <c r="G2470" s="85"/>
      <c r="H2470" s="85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2"/>
      <c r="B2471" s="83"/>
      <c r="C2471" s="14"/>
      <c r="D2471" s="58"/>
      <c r="E2471" s="56"/>
      <c r="F2471" s="14"/>
      <c r="G2471" s="85"/>
      <c r="H2471" s="85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2"/>
      <c r="B2472" s="83"/>
      <c r="C2472" s="14"/>
      <c r="D2472" s="58"/>
      <c r="E2472" s="56"/>
      <c r="F2472" s="14"/>
      <c r="G2472" s="85"/>
      <c r="H2472" s="85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2"/>
      <c r="B2473" s="83"/>
      <c r="C2473" s="14"/>
      <c r="D2473" s="58"/>
      <c r="E2473" s="56"/>
      <c r="F2473" s="14"/>
      <c r="G2473" s="85"/>
      <c r="H2473" s="85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2"/>
      <c r="B2474" s="83"/>
      <c r="C2474" s="14"/>
      <c r="D2474" s="58"/>
      <c r="E2474" s="56"/>
      <c r="F2474" s="14"/>
      <c r="G2474" s="85"/>
      <c r="H2474" s="85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2"/>
      <c r="B2475" s="83"/>
      <c r="C2475" s="14"/>
      <c r="D2475" s="58"/>
      <c r="E2475" s="56"/>
      <c r="F2475" s="14"/>
      <c r="G2475" s="85"/>
      <c r="H2475" s="85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2"/>
      <c r="B2476" s="83"/>
      <c r="C2476" s="14"/>
      <c r="D2476" s="58"/>
      <c r="E2476" s="56"/>
      <c r="F2476" s="14"/>
      <c r="G2476" s="85"/>
      <c r="H2476" s="85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2"/>
      <c r="B2477" s="83"/>
      <c r="C2477" s="14"/>
      <c r="D2477" s="58"/>
      <c r="E2477" s="56"/>
      <c r="F2477" s="14"/>
      <c r="G2477" s="85"/>
      <c r="H2477" s="85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2"/>
      <c r="B2478" s="83"/>
      <c r="C2478" s="14"/>
      <c r="D2478" s="58"/>
      <c r="E2478" s="56"/>
      <c r="F2478" s="14"/>
      <c r="G2478" s="85"/>
      <c r="H2478" s="85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2"/>
      <c r="B2479" s="83"/>
      <c r="C2479" s="14"/>
      <c r="D2479" s="58"/>
      <c r="E2479" s="56"/>
      <c r="F2479" s="14"/>
      <c r="G2479" s="85"/>
      <c r="H2479" s="85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2"/>
      <c r="B2480" s="83"/>
      <c r="C2480" s="14"/>
      <c r="D2480" s="58"/>
      <c r="E2480" s="56"/>
      <c r="F2480" s="14"/>
      <c r="G2480" s="85"/>
      <c r="H2480" s="85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2"/>
      <c r="B2481" s="83"/>
      <c r="C2481" s="14"/>
      <c r="D2481" s="58"/>
      <c r="E2481" s="56"/>
      <c r="F2481" s="14"/>
      <c r="G2481" s="85"/>
      <c r="H2481" s="85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2"/>
      <c r="B2482" s="83"/>
      <c r="C2482" s="14"/>
      <c r="D2482" s="58"/>
      <c r="E2482" s="56"/>
      <c r="F2482" s="14"/>
      <c r="G2482" s="85"/>
      <c r="H2482" s="85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2"/>
      <c r="B2483" s="83"/>
      <c r="C2483" s="14"/>
      <c r="D2483" s="58"/>
      <c r="E2483" s="56"/>
      <c r="F2483" s="14"/>
      <c r="G2483" s="85"/>
      <c r="H2483" s="85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2"/>
      <c r="B2484" s="83"/>
      <c r="C2484" s="14"/>
      <c r="D2484" s="58"/>
      <c r="E2484" s="56"/>
      <c r="F2484" s="14"/>
      <c r="G2484" s="85"/>
      <c r="H2484" s="85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2"/>
      <c r="B2485" s="83"/>
      <c r="C2485" s="14"/>
      <c r="D2485" s="58"/>
      <c r="E2485" s="56"/>
      <c r="F2485" s="14"/>
      <c r="G2485" s="85"/>
      <c r="H2485" s="85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2"/>
      <c r="B2486" s="83"/>
      <c r="C2486" s="14"/>
      <c r="D2486" s="58"/>
      <c r="E2486" s="56"/>
      <c r="F2486" s="14"/>
      <c r="G2486" s="85"/>
      <c r="H2486" s="85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2"/>
      <c r="B2487" s="83"/>
      <c r="C2487" s="14"/>
      <c r="D2487" s="58"/>
      <c r="E2487" s="56"/>
      <c r="F2487" s="14"/>
      <c r="G2487" s="85"/>
      <c r="H2487" s="85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2"/>
      <c r="B2488" s="83"/>
      <c r="C2488" s="14"/>
      <c r="D2488" s="58"/>
      <c r="E2488" s="56"/>
      <c r="F2488" s="14"/>
      <c r="G2488" s="85"/>
      <c r="H2488" s="85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2"/>
      <c r="B2489" s="83"/>
      <c r="C2489" s="14"/>
      <c r="D2489" s="58"/>
      <c r="E2489" s="56"/>
      <c r="F2489" s="14"/>
      <c r="G2489" s="85"/>
      <c r="H2489" s="85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2"/>
      <c r="B2490" s="83"/>
      <c r="C2490" s="14"/>
      <c r="D2490" s="58"/>
      <c r="E2490" s="56"/>
      <c r="F2490" s="14"/>
      <c r="G2490" s="85"/>
      <c r="H2490" s="85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2"/>
      <c r="B2491" s="83"/>
      <c r="C2491" s="14"/>
      <c r="D2491" s="58"/>
      <c r="E2491" s="56"/>
      <c r="F2491" s="14"/>
      <c r="G2491" s="85"/>
      <c r="H2491" s="85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2"/>
      <c r="B2492" s="83"/>
      <c r="C2492" s="14"/>
      <c r="D2492" s="58"/>
      <c r="E2492" s="56"/>
      <c r="F2492" s="14"/>
      <c r="G2492" s="85"/>
      <c r="H2492" s="85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2"/>
      <c r="B2493" s="83"/>
      <c r="C2493" s="14"/>
      <c r="D2493" s="58"/>
      <c r="E2493" s="56"/>
      <c r="F2493" s="14"/>
      <c r="G2493" s="85"/>
      <c r="H2493" s="85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2"/>
      <c r="B2494" s="83"/>
      <c r="C2494" s="14"/>
      <c r="D2494" s="58"/>
      <c r="E2494" s="56"/>
      <c r="F2494" s="14"/>
      <c r="G2494" s="85"/>
      <c r="H2494" s="85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2"/>
      <c r="B2495" s="83"/>
      <c r="C2495" s="14"/>
      <c r="D2495" s="58"/>
      <c r="E2495" s="56"/>
      <c r="F2495" s="14"/>
      <c r="G2495" s="85"/>
      <c r="H2495" s="85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2"/>
      <c r="B2496" s="83"/>
      <c r="C2496" s="14"/>
      <c r="D2496" s="58"/>
      <c r="E2496" s="56"/>
      <c r="F2496" s="14"/>
      <c r="G2496" s="85"/>
      <c r="H2496" s="85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2"/>
      <c r="B2497" s="83"/>
      <c r="C2497" s="14"/>
      <c r="D2497" s="58"/>
      <c r="E2497" s="56"/>
      <c r="F2497" s="14"/>
      <c r="G2497" s="85"/>
      <c r="H2497" s="85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2"/>
      <c r="B2498" s="83"/>
      <c r="C2498" s="14"/>
      <c r="D2498" s="58"/>
      <c r="E2498" s="56"/>
      <c r="F2498" s="14"/>
      <c r="G2498" s="85"/>
      <c r="H2498" s="85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2"/>
      <c r="B2499" s="83"/>
      <c r="C2499" s="14"/>
      <c r="D2499" s="58"/>
      <c r="E2499" s="56"/>
      <c r="F2499" s="14"/>
      <c r="G2499" s="85"/>
      <c r="H2499" s="85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2"/>
      <c r="B2500" s="83"/>
      <c r="C2500" s="14"/>
      <c r="D2500" s="58"/>
      <c r="E2500" s="56"/>
      <c r="F2500" s="14"/>
      <c r="G2500" s="85"/>
      <c r="H2500" s="85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2"/>
      <c r="B2501" s="83"/>
      <c r="C2501" s="14"/>
      <c r="D2501" s="58"/>
      <c r="E2501" s="56"/>
      <c r="F2501" s="14"/>
      <c r="G2501" s="85"/>
      <c r="H2501" s="85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2"/>
      <c r="B2502" s="83"/>
      <c r="C2502" s="14"/>
      <c r="D2502" s="58"/>
      <c r="E2502" s="56"/>
      <c r="F2502" s="14"/>
      <c r="G2502" s="85"/>
      <c r="H2502" s="85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2"/>
      <c r="B2503" s="83"/>
      <c r="C2503" s="14"/>
      <c r="D2503" s="58"/>
      <c r="E2503" s="56"/>
      <c r="F2503" s="14"/>
      <c r="G2503" s="85"/>
      <c r="H2503" s="85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2"/>
      <c r="B2504" s="83"/>
      <c r="C2504" s="14"/>
      <c r="D2504" s="58"/>
      <c r="E2504" s="56"/>
      <c r="F2504" s="14"/>
      <c r="G2504" s="85"/>
      <c r="H2504" s="85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2"/>
      <c r="B2505" s="83"/>
      <c r="C2505" s="14"/>
      <c r="D2505" s="58"/>
      <c r="E2505" s="56"/>
      <c r="F2505" s="14"/>
      <c r="G2505" s="85"/>
      <c r="H2505" s="85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2"/>
      <c r="B2506" s="83"/>
      <c r="C2506" s="14"/>
      <c r="D2506" s="58"/>
      <c r="E2506" s="56"/>
      <c r="F2506" s="14"/>
      <c r="G2506" s="85"/>
      <c r="H2506" s="85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2"/>
      <c r="B2507" s="83"/>
      <c r="C2507" s="14"/>
      <c r="D2507" s="58"/>
      <c r="E2507" s="56"/>
      <c r="F2507" s="14"/>
      <c r="G2507" s="85"/>
      <c r="H2507" s="85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2"/>
      <c r="B2508" s="83"/>
      <c r="C2508" s="14"/>
      <c r="D2508" s="58"/>
      <c r="E2508" s="56"/>
      <c r="F2508" s="14"/>
      <c r="G2508" s="85"/>
      <c r="H2508" s="85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2"/>
      <c r="B2509" s="83"/>
      <c r="C2509" s="14"/>
      <c r="D2509" s="58"/>
      <c r="E2509" s="56"/>
      <c r="F2509" s="14"/>
      <c r="G2509" s="85"/>
      <c r="H2509" s="85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2"/>
      <c r="B2510" s="83"/>
      <c r="C2510" s="14"/>
      <c r="D2510" s="58"/>
      <c r="E2510" s="56"/>
      <c r="F2510" s="14"/>
      <c r="G2510" s="85"/>
      <c r="H2510" s="85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2"/>
      <c r="B2511" s="83"/>
      <c r="C2511" s="14"/>
      <c r="D2511" s="58"/>
      <c r="E2511" s="56"/>
      <c r="F2511" s="14"/>
      <c r="G2511" s="85"/>
      <c r="H2511" s="85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2"/>
      <c r="B2512" s="83"/>
      <c r="C2512" s="14"/>
      <c r="D2512" s="58"/>
      <c r="E2512" s="56"/>
      <c r="F2512" s="14"/>
      <c r="G2512" s="85"/>
      <c r="H2512" s="85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2"/>
      <c r="B2513" s="83"/>
      <c r="C2513" s="14"/>
      <c r="D2513" s="58"/>
      <c r="E2513" s="56"/>
      <c r="F2513" s="14"/>
      <c r="G2513" s="85"/>
      <c r="H2513" s="85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2"/>
      <c r="B2514" s="83"/>
      <c r="C2514" s="14"/>
      <c r="D2514" s="58"/>
      <c r="E2514" s="56"/>
      <c r="F2514" s="14"/>
      <c r="G2514" s="85"/>
      <c r="H2514" s="85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2"/>
      <c r="B2515" s="83"/>
      <c r="C2515" s="14"/>
      <c r="D2515" s="58"/>
      <c r="E2515" s="56"/>
      <c r="F2515" s="14"/>
      <c r="G2515" s="85"/>
      <c r="H2515" s="85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2"/>
      <c r="B2516" s="83"/>
      <c r="C2516" s="14"/>
      <c r="D2516" s="58"/>
      <c r="E2516" s="56"/>
      <c r="F2516" s="14"/>
      <c r="G2516" s="85"/>
      <c r="H2516" s="85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2"/>
      <c r="B2517" s="83"/>
      <c r="C2517" s="14"/>
      <c r="D2517" s="58"/>
      <c r="E2517" s="56"/>
      <c r="F2517" s="14"/>
      <c r="G2517" s="85"/>
      <c r="H2517" s="85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2"/>
      <c r="B2518" s="83"/>
      <c r="C2518" s="14"/>
      <c r="D2518" s="58"/>
      <c r="E2518" s="56"/>
      <c r="F2518" s="14"/>
      <c r="G2518" s="85"/>
      <c r="H2518" s="85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2"/>
      <c r="B2519" s="83"/>
      <c r="C2519" s="14"/>
      <c r="D2519" s="58"/>
      <c r="E2519" s="56"/>
      <c r="F2519" s="14"/>
      <c r="G2519" s="85"/>
      <c r="H2519" s="85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2"/>
      <c r="B2520" s="83"/>
      <c r="C2520" s="14"/>
      <c r="D2520" s="58"/>
      <c r="E2520" s="56"/>
      <c r="F2520" s="14"/>
      <c r="G2520" s="85"/>
      <c r="H2520" s="85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2"/>
      <c r="B2521" s="83"/>
      <c r="C2521" s="14"/>
      <c r="D2521" s="58"/>
      <c r="E2521" s="56"/>
      <c r="F2521" s="14"/>
      <c r="G2521" s="85"/>
      <c r="H2521" s="85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2"/>
      <c r="B2522" s="83"/>
      <c r="C2522" s="14"/>
      <c r="D2522" s="58"/>
      <c r="E2522" s="56"/>
      <c r="F2522" s="14"/>
      <c r="G2522" s="85"/>
      <c r="H2522" s="85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2"/>
      <c r="B2523" s="83"/>
      <c r="C2523" s="14"/>
      <c r="D2523" s="58"/>
      <c r="E2523" s="56"/>
      <c r="F2523" s="14"/>
      <c r="G2523" s="85"/>
      <c r="H2523" s="85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2"/>
      <c r="B2524" s="83"/>
      <c r="C2524" s="14"/>
      <c r="D2524" s="58"/>
      <c r="E2524" s="56"/>
      <c r="F2524" s="14"/>
      <c r="G2524" s="85"/>
      <c r="H2524" s="85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2"/>
      <c r="B2525" s="83"/>
      <c r="C2525" s="14"/>
      <c r="D2525" s="58"/>
      <c r="E2525" s="56"/>
      <c r="F2525" s="14"/>
      <c r="G2525" s="85"/>
      <c r="H2525" s="85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2"/>
      <c r="B2526" s="83"/>
      <c r="C2526" s="14"/>
      <c r="D2526" s="58"/>
      <c r="E2526" s="56"/>
      <c r="F2526" s="14"/>
      <c r="G2526" s="85"/>
      <c r="H2526" s="85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2"/>
      <c r="B2527" s="83"/>
      <c r="C2527" s="14"/>
      <c r="D2527" s="58"/>
      <c r="E2527" s="56"/>
      <c r="F2527" s="14"/>
      <c r="G2527" s="85"/>
      <c r="H2527" s="85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2"/>
      <c r="B2528" s="83"/>
      <c r="C2528" s="14"/>
      <c r="D2528" s="58"/>
      <c r="E2528" s="56"/>
      <c r="F2528" s="14"/>
      <c r="G2528" s="85"/>
      <c r="H2528" s="85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2"/>
      <c r="B2529" s="83"/>
      <c r="C2529" s="14"/>
      <c r="D2529" s="58"/>
      <c r="E2529" s="56"/>
      <c r="F2529" s="14"/>
      <c r="G2529" s="85"/>
      <c r="H2529" s="85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2"/>
      <c r="B2530" s="83"/>
      <c r="C2530" s="14"/>
      <c r="D2530" s="58"/>
      <c r="E2530" s="56"/>
      <c r="F2530" s="14"/>
      <c r="G2530" s="85"/>
      <c r="H2530" s="85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2"/>
      <c r="B2531" s="83"/>
      <c r="C2531" s="14"/>
      <c r="D2531" s="58"/>
      <c r="E2531" s="56"/>
      <c r="F2531" s="14"/>
      <c r="G2531" s="85"/>
      <c r="H2531" s="85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2"/>
      <c r="B2532" s="83"/>
      <c r="C2532" s="14"/>
      <c r="D2532" s="58"/>
      <c r="E2532" s="56"/>
      <c r="F2532" s="14"/>
      <c r="G2532" s="85"/>
      <c r="H2532" s="85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2"/>
      <c r="B2533" s="83"/>
      <c r="C2533" s="14"/>
      <c r="D2533" s="58"/>
      <c r="E2533" s="56"/>
      <c r="F2533" s="14"/>
      <c r="G2533" s="85"/>
      <c r="H2533" s="85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2"/>
      <c r="B2534" s="83"/>
      <c r="C2534" s="14"/>
      <c r="D2534" s="58"/>
      <c r="E2534" s="56"/>
      <c r="F2534" s="14"/>
      <c r="G2534" s="85"/>
      <c r="H2534" s="85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2"/>
      <c r="B2535" s="83"/>
      <c r="C2535" s="14"/>
      <c r="D2535" s="58"/>
      <c r="E2535" s="56"/>
      <c r="F2535" s="14"/>
      <c r="G2535" s="85"/>
      <c r="H2535" s="85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2"/>
      <c r="B2536" s="83"/>
      <c r="C2536" s="14"/>
      <c r="D2536" s="58"/>
      <c r="E2536" s="56"/>
      <c r="F2536" s="14"/>
      <c r="G2536" s="85"/>
      <c r="H2536" s="85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2"/>
      <c r="B2537" s="83"/>
      <c r="C2537" s="14"/>
      <c r="D2537" s="58"/>
      <c r="E2537" s="56"/>
      <c r="F2537" s="14"/>
      <c r="G2537" s="85"/>
      <c r="H2537" s="85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2"/>
      <c r="B2538" s="83"/>
      <c r="C2538" s="14"/>
      <c r="D2538" s="58"/>
      <c r="E2538" s="56"/>
      <c r="F2538" s="14"/>
      <c r="G2538" s="85"/>
      <c r="H2538" s="85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2"/>
      <c r="B2539" s="83"/>
      <c r="C2539" s="14"/>
      <c r="D2539" s="58"/>
      <c r="E2539" s="56"/>
      <c r="F2539" s="14"/>
      <c r="G2539" s="85"/>
      <c r="H2539" s="85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2"/>
      <c r="B2540" s="83"/>
      <c r="C2540" s="14"/>
      <c r="D2540" s="58"/>
      <c r="E2540" s="56"/>
      <c r="F2540" s="14"/>
      <c r="G2540" s="85"/>
      <c r="H2540" s="85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2"/>
      <c r="B2541" s="83"/>
      <c r="C2541" s="14"/>
      <c r="D2541" s="58"/>
      <c r="E2541" s="56"/>
      <c r="F2541" s="14"/>
      <c r="G2541" s="85"/>
      <c r="H2541" s="85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2"/>
      <c r="B2542" s="83"/>
      <c r="C2542" s="14"/>
      <c r="D2542" s="58"/>
      <c r="E2542" s="56"/>
      <c r="F2542" s="14"/>
      <c r="G2542" s="85"/>
      <c r="H2542" s="85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2"/>
      <c r="B2543" s="83"/>
      <c r="C2543" s="14"/>
      <c r="D2543" s="58"/>
      <c r="E2543" s="56"/>
      <c r="F2543" s="14"/>
      <c r="G2543" s="85"/>
      <c r="H2543" s="85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2"/>
      <c r="B2544" s="83"/>
      <c r="C2544" s="14"/>
      <c r="D2544" s="58"/>
      <c r="E2544" s="56"/>
      <c r="F2544" s="14"/>
      <c r="G2544" s="85"/>
      <c r="H2544" s="85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2"/>
      <c r="B2545" s="83"/>
      <c r="C2545" s="14"/>
      <c r="D2545" s="58"/>
      <c r="E2545" s="56"/>
      <c r="F2545" s="14"/>
      <c r="G2545" s="85"/>
      <c r="H2545" s="85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2"/>
      <c r="B2546" s="83"/>
      <c r="C2546" s="14"/>
      <c r="D2546" s="58"/>
      <c r="E2546" s="56"/>
      <c r="F2546" s="14"/>
      <c r="G2546" s="85"/>
      <c r="H2546" s="85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2"/>
      <c r="B2547" s="83"/>
      <c r="C2547" s="14"/>
      <c r="D2547" s="58"/>
      <c r="E2547" s="56"/>
      <c r="F2547" s="14"/>
      <c r="G2547" s="85"/>
      <c r="H2547" s="85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2"/>
      <c r="B2548" s="83"/>
      <c r="C2548" s="14"/>
      <c r="D2548" s="58"/>
      <c r="E2548" s="56"/>
      <c r="F2548" s="14"/>
      <c r="G2548" s="85"/>
      <c r="H2548" s="85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2"/>
      <c r="B2549" s="83"/>
      <c r="C2549" s="14"/>
      <c r="D2549" s="58"/>
      <c r="E2549" s="56"/>
      <c r="F2549" s="14"/>
      <c r="G2549" s="85"/>
      <c r="H2549" s="85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2"/>
      <c r="B2550" s="83"/>
      <c r="C2550" s="14"/>
      <c r="D2550" s="58"/>
      <c r="E2550" s="56"/>
      <c r="F2550" s="14"/>
      <c r="G2550" s="85"/>
      <c r="H2550" s="85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2"/>
      <c r="B2551" s="83"/>
      <c r="C2551" s="14"/>
      <c r="D2551" s="58"/>
      <c r="E2551" s="56"/>
      <c r="F2551" s="14"/>
      <c r="G2551" s="85"/>
      <c r="H2551" s="85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2"/>
      <c r="B2552" s="83"/>
      <c r="C2552" s="14"/>
      <c r="D2552" s="58"/>
      <c r="E2552" s="56"/>
      <c r="F2552" s="14"/>
      <c r="G2552" s="85"/>
      <c r="H2552" s="85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2"/>
      <c r="B2553" s="83"/>
      <c r="C2553" s="14"/>
      <c r="D2553" s="58"/>
      <c r="E2553" s="56"/>
      <c r="F2553" s="14"/>
      <c r="G2553" s="85"/>
      <c r="H2553" s="85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2"/>
      <c r="B2554" s="83"/>
      <c r="C2554" s="14"/>
      <c r="D2554" s="58"/>
      <c r="E2554" s="56"/>
      <c r="F2554" s="14"/>
      <c r="G2554" s="85"/>
      <c r="H2554" s="85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2"/>
      <c r="B2555" s="83"/>
      <c r="C2555" s="14"/>
      <c r="D2555" s="58"/>
      <c r="E2555" s="56"/>
      <c r="F2555" s="14"/>
      <c r="G2555" s="85"/>
      <c r="H2555" s="85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2"/>
      <c r="B2556" s="83"/>
      <c r="C2556" s="14"/>
      <c r="D2556" s="58"/>
      <c r="E2556" s="56"/>
      <c r="F2556" s="14"/>
      <c r="G2556" s="85"/>
      <c r="H2556" s="85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2"/>
      <c r="B2557" s="83"/>
      <c r="C2557" s="14"/>
      <c r="D2557" s="58"/>
      <c r="E2557" s="56"/>
      <c r="F2557" s="14"/>
      <c r="G2557" s="85"/>
      <c r="H2557" s="85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2"/>
      <c r="B2558" s="83"/>
      <c r="C2558" s="14"/>
      <c r="D2558" s="58"/>
      <c r="E2558" s="56"/>
      <c r="F2558" s="14"/>
      <c r="G2558" s="85"/>
      <c r="H2558" s="85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2"/>
      <c r="B2559" s="83"/>
      <c r="C2559" s="14"/>
      <c r="D2559" s="58"/>
      <c r="E2559" s="56"/>
      <c r="F2559" s="14"/>
      <c r="G2559" s="85"/>
      <c r="H2559" s="85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2"/>
      <c r="B2560" s="83"/>
      <c r="C2560" s="14"/>
      <c r="D2560" s="58"/>
      <c r="E2560" s="56"/>
      <c r="F2560" s="14"/>
      <c r="G2560" s="85"/>
      <c r="H2560" s="85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2"/>
      <c r="B2561" s="83"/>
      <c r="C2561" s="14"/>
      <c r="D2561" s="58"/>
      <c r="E2561" s="56"/>
      <c r="F2561" s="14"/>
      <c r="G2561" s="85"/>
      <c r="H2561" s="85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2"/>
      <c r="B2562" s="83"/>
      <c r="C2562" s="14"/>
      <c r="D2562" s="58"/>
      <c r="E2562" s="56"/>
      <c r="F2562" s="14"/>
      <c r="G2562" s="85"/>
      <c r="H2562" s="85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2"/>
      <c r="B2563" s="83"/>
      <c r="C2563" s="14"/>
      <c r="D2563" s="58"/>
      <c r="E2563" s="56"/>
      <c r="F2563" s="14"/>
      <c r="G2563" s="85"/>
      <c r="H2563" s="85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2"/>
      <c r="B2564" s="83"/>
      <c r="C2564" s="14"/>
      <c r="D2564" s="58"/>
      <c r="E2564" s="56"/>
      <c r="F2564" s="14"/>
      <c r="G2564" s="85"/>
      <c r="H2564" s="85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2"/>
      <c r="B2565" s="83"/>
      <c r="C2565" s="14"/>
      <c r="D2565" s="58"/>
      <c r="E2565" s="56"/>
      <c r="F2565" s="14"/>
      <c r="G2565" s="85"/>
      <c r="H2565" s="85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2"/>
      <c r="B2566" s="83"/>
      <c r="C2566" s="14"/>
      <c r="D2566" s="58"/>
      <c r="E2566" s="56"/>
      <c r="F2566" s="14"/>
      <c r="G2566" s="85"/>
      <c r="H2566" s="85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2"/>
      <c r="B2567" s="83"/>
      <c r="C2567" s="14"/>
      <c r="D2567" s="58"/>
      <c r="E2567" s="56"/>
      <c r="F2567" s="14"/>
      <c r="G2567" s="85"/>
      <c r="H2567" s="85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2"/>
      <c r="B2568" s="83"/>
      <c r="C2568" s="14"/>
      <c r="D2568" s="58"/>
      <c r="E2568" s="56"/>
      <c r="F2568" s="14"/>
      <c r="G2568" s="85"/>
      <c r="H2568" s="85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2"/>
      <c r="B2569" s="83"/>
      <c r="C2569" s="14"/>
      <c r="D2569" s="58"/>
      <c r="E2569" s="56"/>
      <c r="F2569" s="14"/>
      <c r="G2569" s="85"/>
      <c r="H2569" s="85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2"/>
      <c r="B2570" s="83"/>
      <c r="C2570" s="14"/>
      <c r="D2570" s="58"/>
      <c r="E2570" s="56"/>
      <c r="F2570" s="14"/>
      <c r="G2570" s="85"/>
      <c r="H2570" s="85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2"/>
      <c r="B2571" s="83"/>
      <c r="C2571" s="14"/>
      <c r="D2571" s="58"/>
      <c r="E2571" s="56"/>
      <c r="F2571" s="14"/>
      <c r="G2571" s="85"/>
      <c r="H2571" s="85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2"/>
      <c r="B2572" s="83"/>
      <c r="C2572" s="14"/>
      <c r="D2572" s="58"/>
      <c r="E2572" s="56"/>
      <c r="F2572" s="14"/>
      <c r="G2572" s="85"/>
      <c r="H2572" s="85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2"/>
      <c r="B2573" s="83"/>
      <c r="C2573" s="14"/>
      <c r="D2573" s="58"/>
      <c r="E2573" s="56"/>
      <c r="F2573" s="14"/>
      <c r="G2573" s="85"/>
      <c r="H2573" s="85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2"/>
      <c r="B2574" s="83"/>
      <c r="C2574" s="14"/>
      <c r="D2574" s="58"/>
      <c r="E2574" s="56"/>
      <c r="F2574" s="14"/>
      <c r="G2574" s="85"/>
      <c r="H2574" s="85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2"/>
      <c r="B2575" s="83"/>
      <c r="C2575" s="14"/>
      <c r="D2575" s="58"/>
      <c r="E2575" s="56"/>
      <c r="F2575" s="14"/>
      <c r="G2575" s="85"/>
      <c r="H2575" s="85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2"/>
      <c r="B2576" s="83"/>
      <c r="C2576" s="14"/>
      <c r="D2576" s="58"/>
      <c r="E2576" s="56"/>
      <c r="F2576" s="14"/>
      <c r="G2576" s="85"/>
      <c r="H2576" s="85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2"/>
      <c r="B2577" s="83"/>
      <c r="C2577" s="14"/>
      <c r="D2577" s="58"/>
      <c r="E2577" s="56"/>
      <c r="F2577" s="14"/>
      <c r="G2577" s="85"/>
      <c r="H2577" s="85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2"/>
      <c r="B2578" s="83"/>
      <c r="C2578" s="14"/>
      <c r="D2578" s="58"/>
      <c r="E2578" s="56"/>
      <c r="F2578" s="14"/>
      <c r="G2578" s="85"/>
      <c r="H2578" s="85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2"/>
      <c r="B2579" s="83"/>
      <c r="C2579" s="14"/>
      <c r="D2579" s="58"/>
      <c r="E2579" s="56"/>
      <c r="F2579" s="14"/>
      <c r="G2579" s="85"/>
      <c r="H2579" s="85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2"/>
      <c r="B2580" s="83"/>
      <c r="C2580" s="14"/>
      <c r="D2580" s="58"/>
      <c r="E2580" s="56"/>
      <c r="F2580" s="14"/>
      <c r="G2580" s="85"/>
      <c r="H2580" s="85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2"/>
      <c r="B2581" s="83"/>
      <c r="C2581" s="14"/>
      <c r="D2581" s="58"/>
      <c r="E2581" s="56"/>
      <c r="F2581" s="14"/>
      <c r="G2581" s="85"/>
      <c r="H2581" s="85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2"/>
      <c r="B2582" s="83"/>
      <c r="C2582" s="14"/>
      <c r="D2582" s="58"/>
      <c r="E2582" s="56"/>
      <c r="F2582" s="14"/>
      <c r="G2582" s="85"/>
      <c r="H2582" s="85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2"/>
      <c r="B2583" s="83"/>
      <c r="C2583" s="14"/>
      <c r="D2583" s="58"/>
      <c r="E2583" s="56"/>
      <c r="F2583" s="14"/>
      <c r="G2583" s="85"/>
      <c r="H2583" s="85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2"/>
      <c r="B2584" s="83"/>
      <c r="C2584" s="14"/>
      <c r="D2584" s="58"/>
      <c r="E2584" s="56"/>
      <c r="F2584" s="14"/>
      <c r="G2584" s="85"/>
      <c r="H2584" s="85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2"/>
      <c r="B2585" s="83"/>
      <c r="C2585" s="14"/>
      <c r="D2585" s="58"/>
      <c r="E2585" s="56"/>
      <c r="F2585" s="14"/>
      <c r="G2585" s="85"/>
      <c r="H2585" s="85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2"/>
      <c r="B2586" s="83"/>
      <c r="C2586" s="14"/>
      <c r="D2586" s="58"/>
      <c r="E2586" s="56"/>
      <c r="F2586" s="14"/>
      <c r="G2586" s="85"/>
      <c r="H2586" s="85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2"/>
      <c r="B2587" s="83"/>
      <c r="C2587" s="14"/>
      <c r="D2587" s="58"/>
      <c r="E2587" s="56"/>
      <c r="F2587" s="14"/>
      <c r="G2587" s="85"/>
      <c r="H2587" s="85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2"/>
      <c r="B2588" s="83"/>
      <c r="C2588" s="14"/>
      <c r="D2588" s="58"/>
      <c r="E2588" s="56"/>
      <c r="F2588" s="14"/>
      <c r="G2588" s="85"/>
      <c r="H2588" s="85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2"/>
      <c r="B2589" s="83"/>
      <c r="C2589" s="14"/>
      <c r="D2589" s="58"/>
      <c r="E2589" s="56"/>
      <c r="F2589" s="14"/>
      <c r="G2589" s="85"/>
      <c r="H2589" s="85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2"/>
      <c r="B2590" s="83"/>
      <c r="C2590" s="14"/>
      <c r="D2590" s="58"/>
      <c r="E2590" s="56"/>
      <c r="F2590" s="14"/>
      <c r="G2590" s="85"/>
      <c r="H2590" s="85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2"/>
      <c r="B2591" s="83"/>
      <c r="C2591" s="14"/>
      <c r="D2591" s="58"/>
      <c r="E2591" s="56"/>
      <c r="F2591" s="14"/>
      <c r="G2591" s="85"/>
      <c r="H2591" s="85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2"/>
      <c r="B2592" s="83"/>
      <c r="C2592" s="14"/>
      <c r="D2592" s="58"/>
      <c r="E2592" s="56"/>
      <c r="F2592" s="14"/>
      <c r="G2592" s="85"/>
      <c r="H2592" s="85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2"/>
      <c r="B2593" s="83"/>
      <c r="C2593" s="14"/>
      <c r="D2593" s="58"/>
      <c r="E2593" s="56"/>
      <c r="F2593" s="14"/>
      <c r="G2593" s="85"/>
      <c r="H2593" s="85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2"/>
      <c r="B2594" s="83"/>
      <c r="C2594" s="14"/>
      <c r="D2594" s="58"/>
      <c r="E2594" s="56"/>
      <c r="F2594" s="14"/>
      <c r="G2594" s="85"/>
      <c r="H2594" s="85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2"/>
      <c r="B2595" s="83"/>
      <c r="C2595" s="14"/>
      <c r="D2595" s="58"/>
      <c r="E2595" s="56"/>
      <c r="F2595" s="14"/>
      <c r="G2595" s="85"/>
      <c r="H2595" s="85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2"/>
      <c r="B2596" s="83"/>
      <c r="C2596" s="14"/>
      <c r="D2596" s="58"/>
      <c r="E2596" s="56"/>
      <c r="F2596" s="14"/>
      <c r="G2596" s="85"/>
      <c r="H2596" s="85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2"/>
      <c r="B2597" s="83"/>
      <c r="C2597" s="14"/>
      <c r="D2597" s="58"/>
      <c r="E2597" s="56"/>
      <c r="F2597" s="14"/>
      <c r="G2597" s="85"/>
      <c r="H2597" s="85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2"/>
      <c r="B2598" s="83"/>
      <c r="C2598" s="14"/>
      <c r="D2598" s="58"/>
      <c r="E2598" s="56"/>
      <c r="F2598" s="14"/>
      <c r="G2598" s="85"/>
      <c r="H2598" s="85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2"/>
      <c r="B2599" s="83"/>
      <c r="C2599" s="14"/>
      <c r="D2599" s="58"/>
      <c r="E2599" s="56"/>
      <c r="F2599" s="14"/>
      <c r="G2599" s="85"/>
      <c r="H2599" s="85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2"/>
      <c r="B2600" s="83"/>
      <c r="C2600" s="14"/>
      <c r="D2600" s="58"/>
      <c r="E2600" s="56"/>
      <c r="F2600" s="14"/>
      <c r="G2600" s="85"/>
      <c r="H2600" s="85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2"/>
      <c r="B2601" s="83"/>
      <c r="C2601" s="14"/>
      <c r="D2601" s="58"/>
      <c r="E2601" s="56"/>
      <c r="F2601" s="14"/>
      <c r="G2601" s="85"/>
      <c r="H2601" s="85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2"/>
      <c r="B2602" s="83"/>
      <c r="C2602" s="14"/>
      <c r="D2602" s="58"/>
      <c r="E2602" s="56"/>
      <c r="F2602" s="14"/>
      <c r="G2602" s="85"/>
      <c r="H2602" s="85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2"/>
      <c r="B2603" s="83"/>
      <c r="C2603" s="14"/>
      <c r="D2603" s="58"/>
      <c r="E2603" s="56"/>
      <c r="F2603" s="14"/>
      <c r="G2603" s="85"/>
      <c r="H2603" s="85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2"/>
      <c r="B2604" s="83"/>
      <c r="C2604" s="14"/>
      <c r="D2604" s="58"/>
      <c r="E2604" s="56"/>
      <c r="F2604" s="14"/>
      <c r="G2604" s="85"/>
      <c r="H2604" s="85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2"/>
      <c r="B2605" s="83"/>
      <c r="C2605" s="14"/>
      <c r="D2605" s="58"/>
      <c r="E2605" s="56"/>
      <c r="F2605" s="14"/>
      <c r="G2605" s="85"/>
      <c r="H2605" s="85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2"/>
      <c r="B2606" s="83"/>
      <c r="C2606" s="14"/>
      <c r="D2606" s="58"/>
      <c r="E2606" s="56"/>
      <c r="F2606" s="14"/>
      <c r="G2606" s="85"/>
      <c r="H2606" s="85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2"/>
      <c r="B2607" s="83"/>
      <c r="C2607" s="14"/>
      <c r="D2607" s="58"/>
      <c r="E2607" s="56"/>
      <c r="F2607" s="14"/>
      <c r="G2607" s="85"/>
      <c r="H2607" s="85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2"/>
      <c r="B2608" s="83"/>
      <c r="C2608" s="14"/>
      <c r="D2608" s="58"/>
      <c r="E2608" s="56"/>
      <c r="F2608" s="14"/>
      <c r="G2608" s="85"/>
      <c r="H2608" s="85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2"/>
      <c r="B2609" s="83"/>
      <c r="C2609" s="14"/>
      <c r="D2609" s="58"/>
      <c r="E2609" s="56"/>
      <c r="F2609" s="14"/>
      <c r="G2609" s="85"/>
      <c r="H2609" s="85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2"/>
      <c r="B2610" s="83"/>
      <c r="C2610" s="14"/>
      <c r="D2610" s="58"/>
      <c r="E2610" s="56"/>
      <c r="F2610" s="14"/>
      <c r="G2610" s="85"/>
      <c r="H2610" s="85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2"/>
      <c r="B2611" s="83"/>
      <c r="C2611" s="14"/>
      <c r="D2611" s="58"/>
      <c r="E2611" s="56"/>
      <c r="F2611" s="14"/>
      <c r="G2611" s="85"/>
      <c r="H2611" s="85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2"/>
      <c r="B2612" s="83"/>
      <c r="C2612" s="14"/>
      <c r="D2612" s="58"/>
      <c r="E2612" s="56"/>
      <c r="F2612" s="14"/>
      <c r="G2612" s="85"/>
      <c r="H2612" s="85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2"/>
      <c r="B2613" s="83"/>
      <c r="C2613" s="14"/>
      <c r="D2613" s="58"/>
      <c r="E2613" s="56"/>
      <c r="F2613" s="14"/>
      <c r="G2613" s="85"/>
      <c r="H2613" s="85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2"/>
      <c r="B2614" s="83"/>
      <c r="C2614" s="14"/>
      <c r="D2614" s="58"/>
      <c r="E2614" s="56"/>
      <c r="F2614" s="14"/>
      <c r="G2614" s="85"/>
      <c r="H2614" s="85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2"/>
      <c r="B2615" s="83"/>
      <c r="C2615" s="14"/>
      <c r="D2615" s="58"/>
      <c r="E2615" s="56"/>
      <c r="F2615" s="14"/>
      <c r="G2615" s="85"/>
      <c r="H2615" s="85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2"/>
      <c r="B2616" s="83"/>
      <c r="C2616" s="14"/>
      <c r="D2616" s="58"/>
      <c r="E2616" s="56"/>
      <c r="F2616" s="14"/>
      <c r="G2616" s="85"/>
      <c r="H2616" s="85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2"/>
      <c r="B2617" s="83"/>
      <c r="C2617" s="14"/>
      <c r="D2617" s="58"/>
      <c r="E2617" s="56"/>
      <c r="F2617" s="14"/>
      <c r="G2617" s="85"/>
      <c r="H2617" s="85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2"/>
      <c r="B2618" s="83"/>
      <c r="C2618" s="14"/>
      <c r="D2618" s="58"/>
      <c r="E2618" s="56"/>
      <c r="F2618" s="14"/>
      <c r="G2618" s="85"/>
      <c r="H2618" s="85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2"/>
      <c r="B2619" s="83"/>
      <c r="C2619" s="14"/>
      <c r="D2619" s="58"/>
      <c r="E2619" s="56"/>
      <c r="F2619" s="14"/>
      <c r="G2619" s="85"/>
      <c r="H2619" s="85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2"/>
      <c r="B2620" s="83"/>
      <c r="C2620" s="14"/>
      <c r="D2620" s="58"/>
      <c r="E2620" s="56"/>
      <c r="F2620" s="14"/>
      <c r="G2620" s="85"/>
      <c r="H2620" s="85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2"/>
      <c r="B2621" s="83"/>
      <c r="C2621" s="14"/>
      <c r="D2621" s="58"/>
      <c r="E2621" s="56"/>
      <c r="F2621" s="14"/>
      <c r="G2621" s="85"/>
      <c r="H2621" s="85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2"/>
      <c r="B2622" s="83"/>
      <c r="C2622" s="14"/>
      <c r="D2622" s="58"/>
      <c r="E2622" s="56"/>
      <c r="F2622" s="14"/>
      <c r="G2622" s="85"/>
      <c r="H2622" s="85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2"/>
      <c r="B2623" s="83"/>
      <c r="C2623" s="14"/>
      <c r="D2623" s="58"/>
      <c r="E2623" s="56"/>
      <c r="F2623" s="14"/>
      <c r="G2623" s="85"/>
      <c r="H2623" s="85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2"/>
      <c r="B2624" s="83"/>
      <c r="C2624" s="14"/>
      <c r="D2624" s="58"/>
      <c r="E2624" s="56"/>
      <c r="F2624" s="14"/>
      <c r="G2624" s="85"/>
      <c r="H2624" s="85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2"/>
      <c r="B2625" s="83"/>
      <c r="C2625" s="14"/>
      <c r="D2625" s="58"/>
      <c r="E2625" s="56"/>
      <c r="F2625" s="14"/>
      <c r="G2625" s="85"/>
      <c r="H2625" s="85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2"/>
      <c r="B2626" s="83"/>
      <c r="C2626" s="14"/>
      <c r="D2626" s="58"/>
      <c r="E2626" s="56"/>
      <c r="F2626" s="14"/>
      <c r="G2626" s="85"/>
      <c r="H2626" s="85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2"/>
      <c r="B2627" s="83"/>
      <c r="C2627" s="14"/>
      <c r="D2627" s="58"/>
      <c r="E2627" s="56"/>
      <c r="F2627" s="14"/>
      <c r="G2627" s="85"/>
      <c r="H2627" s="85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2"/>
      <c r="B2628" s="83"/>
      <c r="C2628" s="14"/>
      <c r="D2628" s="58"/>
      <c r="E2628" s="56"/>
      <c r="F2628" s="14"/>
      <c r="G2628" s="85"/>
      <c r="H2628" s="85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2"/>
      <c r="B2629" s="83"/>
      <c r="C2629" s="14"/>
      <c r="D2629" s="58"/>
      <c r="E2629" s="56"/>
      <c r="F2629" s="14"/>
      <c r="G2629" s="85"/>
      <c r="H2629" s="85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2"/>
      <c r="B2630" s="83"/>
      <c r="C2630" s="14"/>
      <c r="D2630" s="58"/>
      <c r="E2630" s="56"/>
      <c r="F2630" s="14"/>
      <c r="G2630" s="85"/>
      <c r="H2630" s="85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2"/>
      <c r="B2631" s="83"/>
      <c r="C2631" s="14"/>
      <c r="D2631" s="58"/>
      <c r="E2631" s="56"/>
      <c r="F2631" s="14"/>
      <c r="G2631" s="85"/>
      <c r="H2631" s="85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2"/>
      <c r="B2632" s="83"/>
      <c r="C2632" s="14"/>
      <c r="D2632" s="58"/>
      <c r="E2632" s="56"/>
      <c r="F2632" s="14"/>
      <c r="G2632" s="85"/>
      <c r="H2632" s="85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2"/>
      <c r="B2633" s="83"/>
      <c r="C2633" s="14"/>
      <c r="D2633" s="58"/>
      <c r="E2633" s="56"/>
      <c r="F2633" s="14"/>
      <c r="G2633" s="85"/>
      <c r="H2633" s="85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2"/>
      <c r="B2634" s="83"/>
      <c r="C2634" s="14"/>
      <c r="D2634" s="58"/>
      <c r="E2634" s="56"/>
      <c r="F2634" s="14"/>
      <c r="G2634" s="85"/>
      <c r="H2634" s="85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2"/>
      <c r="B2635" s="83"/>
      <c r="C2635" s="14"/>
      <c r="D2635" s="58"/>
      <c r="E2635" s="56"/>
      <c r="F2635" s="14"/>
      <c r="G2635" s="85"/>
      <c r="H2635" s="85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2"/>
      <c r="B2636" s="83"/>
      <c r="C2636" s="14"/>
      <c r="D2636" s="58"/>
      <c r="E2636" s="56"/>
      <c r="F2636" s="14"/>
      <c r="G2636" s="85"/>
      <c r="H2636" s="85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2"/>
      <c r="B2637" s="83"/>
      <c r="C2637" s="14"/>
      <c r="D2637" s="58"/>
      <c r="E2637" s="56"/>
      <c r="F2637" s="14"/>
      <c r="G2637" s="85"/>
      <c r="H2637" s="85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2"/>
      <c r="B2638" s="83"/>
      <c r="C2638" s="14"/>
      <c r="D2638" s="58"/>
      <c r="E2638" s="56"/>
      <c r="F2638" s="14"/>
      <c r="G2638" s="85"/>
      <c r="H2638" s="85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2"/>
      <c r="B2639" s="83"/>
      <c r="C2639" s="14"/>
      <c r="D2639" s="58"/>
      <c r="E2639" s="56"/>
      <c r="F2639" s="14"/>
      <c r="G2639" s="85"/>
      <c r="H2639" s="85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2"/>
      <c r="B2640" s="83"/>
      <c r="C2640" s="14"/>
      <c r="D2640" s="58"/>
      <c r="E2640" s="56"/>
      <c r="F2640" s="14"/>
      <c r="G2640" s="85"/>
      <c r="H2640" s="85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2"/>
      <c r="B2641" s="83"/>
      <c r="C2641" s="14"/>
      <c r="D2641" s="58"/>
      <c r="E2641" s="56"/>
      <c r="F2641" s="14"/>
      <c r="G2641" s="85"/>
      <c r="H2641" s="85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2"/>
      <c r="B2642" s="83"/>
      <c r="C2642" s="14"/>
      <c r="D2642" s="58"/>
      <c r="E2642" s="56"/>
      <c r="F2642" s="14"/>
      <c r="G2642" s="85"/>
      <c r="H2642" s="85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2"/>
      <c r="B2643" s="83"/>
      <c r="C2643" s="14"/>
      <c r="D2643" s="58"/>
      <c r="E2643" s="56"/>
      <c r="F2643" s="14"/>
      <c r="G2643" s="85"/>
      <c r="H2643" s="85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2"/>
      <c r="B2644" s="83"/>
      <c r="C2644" s="14"/>
      <c r="D2644" s="58"/>
      <c r="E2644" s="56"/>
      <c r="F2644" s="14"/>
      <c r="G2644" s="85"/>
      <c r="H2644" s="85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2"/>
      <c r="B2645" s="83"/>
      <c r="C2645" s="14"/>
      <c r="D2645" s="58"/>
      <c r="E2645" s="56"/>
      <c r="F2645" s="14"/>
      <c r="G2645" s="85"/>
      <c r="H2645" s="85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2"/>
      <c r="B2646" s="83"/>
      <c r="C2646" s="14"/>
      <c r="D2646" s="58"/>
      <c r="E2646" s="56"/>
      <c r="F2646" s="14"/>
      <c r="G2646" s="85"/>
      <c r="H2646" s="85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2"/>
      <c r="B2647" s="83"/>
      <c r="C2647" s="14"/>
      <c r="D2647" s="58"/>
      <c r="E2647" s="56"/>
      <c r="F2647" s="14"/>
      <c r="G2647" s="85"/>
      <c r="H2647" s="85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2"/>
      <c r="B2648" s="83"/>
      <c r="C2648" s="14"/>
      <c r="D2648" s="58"/>
      <c r="E2648" s="56"/>
      <c r="F2648" s="14"/>
      <c r="G2648" s="85"/>
      <c r="H2648" s="85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2"/>
      <c r="B2649" s="83"/>
      <c r="C2649" s="14"/>
      <c r="D2649" s="58"/>
      <c r="E2649" s="56"/>
      <c r="F2649" s="14"/>
      <c r="G2649" s="85"/>
      <c r="H2649" s="85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2"/>
      <c r="B2650" s="83"/>
      <c r="C2650" s="14"/>
      <c r="D2650" s="58"/>
      <c r="E2650" s="56"/>
      <c r="F2650" s="14"/>
      <c r="G2650" s="85"/>
      <c r="H2650" s="85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2"/>
      <c r="B2651" s="83"/>
      <c r="C2651" s="14"/>
      <c r="D2651" s="58"/>
      <c r="E2651" s="56"/>
      <c r="F2651" s="14"/>
      <c r="G2651" s="85"/>
      <c r="H2651" s="85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2"/>
      <c r="B2652" s="83"/>
      <c r="C2652" s="14"/>
      <c r="D2652" s="58"/>
      <c r="E2652" s="56"/>
      <c r="F2652" s="14"/>
      <c r="G2652" s="85"/>
      <c r="H2652" s="85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2"/>
      <c r="B2653" s="83"/>
      <c r="C2653" s="14"/>
      <c r="D2653" s="58"/>
      <c r="E2653" s="56"/>
      <c r="F2653" s="14"/>
      <c r="G2653" s="85"/>
      <c r="H2653" s="85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2"/>
      <c r="B2654" s="83"/>
      <c r="C2654" s="14"/>
      <c r="D2654" s="58"/>
      <c r="E2654" s="56"/>
      <c r="F2654" s="14"/>
      <c r="G2654" s="85"/>
      <c r="H2654" s="85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2"/>
      <c r="B2655" s="83"/>
      <c r="C2655" s="14"/>
      <c r="D2655" s="58"/>
      <c r="E2655" s="56"/>
      <c r="F2655" s="14"/>
      <c r="G2655" s="85"/>
      <c r="H2655" s="85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2"/>
      <c r="B2656" s="83"/>
      <c r="C2656" s="14"/>
      <c r="D2656" s="58"/>
      <c r="E2656" s="56"/>
      <c r="F2656" s="14"/>
      <c r="G2656" s="85"/>
      <c r="H2656" s="85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2"/>
      <c r="B2657" s="83"/>
      <c r="C2657" s="14"/>
      <c r="D2657" s="58"/>
      <c r="E2657" s="56"/>
      <c r="F2657" s="14"/>
      <c r="G2657" s="85"/>
      <c r="H2657" s="85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2"/>
      <c r="B2658" s="83"/>
      <c r="C2658" s="14"/>
      <c r="D2658" s="58"/>
      <c r="E2658" s="56"/>
      <c r="F2658" s="14"/>
      <c r="G2658" s="85"/>
      <c r="H2658" s="85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2"/>
      <c r="B2659" s="83"/>
      <c r="C2659" s="14"/>
      <c r="D2659" s="58"/>
      <c r="E2659" s="56"/>
      <c r="F2659" s="14"/>
      <c r="G2659" s="85"/>
      <c r="H2659" s="85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2"/>
      <c r="B2660" s="83"/>
      <c r="C2660" s="14"/>
      <c r="D2660" s="58"/>
      <c r="E2660" s="56"/>
      <c r="F2660" s="14"/>
      <c r="G2660" s="85"/>
      <c r="H2660" s="85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2"/>
      <c r="B2661" s="83"/>
      <c r="C2661" s="14"/>
      <c r="D2661" s="58"/>
      <c r="E2661" s="56"/>
      <c r="F2661" s="14"/>
      <c r="G2661" s="85"/>
      <c r="H2661" s="85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2"/>
      <c r="B2662" s="83"/>
      <c r="C2662" s="14"/>
      <c r="D2662" s="58"/>
      <c r="E2662" s="56"/>
      <c r="F2662" s="14"/>
      <c r="G2662" s="85"/>
      <c r="H2662" s="85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2"/>
      <c r="B2663" s="83"/>
      <c r="C2663" s="14"/>
      <c r="D2663" s="58"/>
      <c r="E2663" s="56"/>
      <c r="F2663" s="14"/>
      <c r="G2663" s="85"/>
      <c r="H2663" s="85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2"/>
      <c r="B2664" s="83"/>
      <c r="C2664" s="14"/>
      <c r="D2664" s="58"/>
      <c r="E2664" s="56"/>
      <c r="F2664" s="14"/>
      <c r="G2664" s="85"/>
      <c r="H2664" s="85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2"/>
      <c r="B2665" s="83"/>
      <c r="C2665" s="14"/>
      <c r="D2665" s="58"/>
      <c r="E2665" s="56"/>
      <c r="F2665" s="14"/>
      <c r="G2665" s="85"/>
      <c r="H2665" s="85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2"/>
      <c r="B2666" s="83"/>
      <c r="C2666" s="14"/>
      <c r="D2666" s="58"/>
      <c r="E2666" s="56"/>
      <c r="F2666" s="14"/>
      <c r="G2666" s="85"/>
      <c r="H2666" s="85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2"/>
      <c r="B2667" s="83"/>
      <c r="C2667" s="14"/>
      <c r="D2667" s="58"/>
      <c r="E2667" s="56"/>
      <c r="F2667" s="14"/>
      <c r="G2667" s="85"/>
      <c r="H2667" s="85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2"/>
      <c r="B2668" s="83"/>
      <c r="C2668" s="14"/>
      <c r="D2668" s="58"/>
      <c r="E2668" s="56"/>
      <c r="F2668" s="14"/>
      <c r="G2668" s="85"/>
      <c r="H2668" s="85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2"/>
      <c r="B2669" s="83"/>
      <c r="C2669" s="14"/>
      <c r="D2669" s="58"/>
      <c r="E2669" s="56"/>
      <c r="F2669" s="14"/>
      <c r="G2669" s="85"/>
      <c r="H2669" s="85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2"/>
      <c r="B2670" s="83"/>
      <c r="C2670" s="14"/>
      <c r="D2670" s="58"/>
      <c r="E2670" s="56"/>
      <c r="F2670" s="14"/>
      <c r="G2670" s="85"/>
      <c r="H2670" s="85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2"/>
      <c r="B2671" s="83"/>
      <c r="C2671" s="14"/>
      <c r="D2671" s="58"/>
      <c r="E2671" s="56"/>
      <c r="F2671" s="14"/>
      <c r="G2671" s="85"/>
      <c r="H2671" s="85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2"/>
      <c r="B2672" s="83"/>
      <c r="C2672" s="14"/>
      <c r="D2672" s="58"/>
      <c r="E2672" s="56"/>
      <c r="F2672" s="14"/>
      <c r="G2672" s="85"/>
      <c r="H2672" s="85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2"/>
      <c r="B2673" s="83"/>
      <c r="C2673" s="14"/>
      <c r="D2673" s="58"/>
      <c r="E2673" s="56"/>
      <c r="F2673" s="14"/>
      <c r="G2673" s="85"/>
      <c r="H2673" s="85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2"/>
      <c r="B2674" s="83"/>
      <c r="C2674" s="14"/>
      <c r="D2674" s="58"/>
      <c r="E2674" s="56"/>
      <c r="F2674" s="14"/>
      <c r="G2674" s="85"/>
      <c r="H2674" s="85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2"/>
      <c r="B2675" s="83"/>
      <c r="C2675" s="14"/>
      <c r="D2675" s="58"/>
      <c r="E2675" s="56"/>
      <c r="F2675" s="14"/>
      <c r="G2675" s="85"/>
      <c r="H2675" s="85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2"/>
      <c r="B2676" s="83"/>
      <c r="C2676" s="14"/>
      <c r="D2676" s="58"/>
      <c r="E2676" s="56"/>
      <c r="F2676" s="14"/>
      <c r="G2676" s="85"/>
      <c r="H2676" s="85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2"/>
      <c r="B2677" s="83"/>
      <c r="C2677" s="14"/>
      <c r="D2677" s="58"/>
      <c r="E2677" s="56"/>
      <c r="F2677" s="14"/>
      <c r="G2677" s="85"/>
      <c r="H2677" s="85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2"/>
      <c r="B2678" s="83"/>
      <c r="C2678" s="14"/>
      <c r="D2678" s="58"/>
      <c r="E2678" s="56"/>
      <c r="F2678" s="14"/>
      <c r="G2678" s="85"/>
      <c r="H2678" s="85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2"/>
      <c r="B2679" s="83"/>
      <c r="C2679" s="14"/>
      <c r="D2679" s="58"/>
      <c r="E2679" s="56"/>
      <c r="F2679" s="14"/>
      <c r="G2679" s="85"/>
      <c r="H2679" s="85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2"/>
      <c r="B2680" s="83"/>
      <c r="C2680" s="14"/>
      <c r="D2680" s="58"/>
      <c r="E2680" s="56"/>
      <c r="F2680" s="14"/>
      <c r="G2680" s="85"/>
      <c r="H2680" s="85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2"/>
      <c r="B2681" s="83"/>
      <c r="C2681" s="14"/>
      <c r="D2681" s="58"/>
      <c r="E2681" s="56"/>
      <c r="F2681" s="14"/>
      <c r="G2681" s="85"/>
      <c r="H2681" s="85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2"/>
      <c r="B2682" s="83"/>
      <c r="C2682" s="14"/>
      <c r="D2682" s="58"/>
      <c r="E2682" s="56"/>
      <c r="F2682" s="14"/>
      <c r="G2682" s="85"/>
      <c r="H2682" s="85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2"/>
      <c r="B2683" s="83"/>
      <c r="C2683" s="14"/>
      <c r="D2683" s="58"/>
      <c r="E2683" s="56"/>
      <c r="F2683" s="14"/>
      <c r="G2683" s="85"/>
      <c r="H2683" s="85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2"/>
      <c r="B2684" s="83"/>
      <c r="C2684" s="14"/>
      <c r="D2684" s="58"/>
      <c r="E2684" s="56"/>
      <c r="F2684" s="14"/>
      <c r="G2684" s="85"/>
      <c r="H2684" s="85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2"/>
      <c r="B2685" s="83"/>
      <c r="C2685" s="14"/>
      <c r="D2685" s="58"/>
      <c r="E2685" s="56"/>
      <c r="F2685" s="14"/>
      <c r="G2685" s="85"/>
      <c r="H2685" s="85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2"/>
      <c r="B2686" s="83"/>
      <c r="C2686" s="14"/>
      <c r="D2686" s="58"/>
      <c r="E2686" s="56"/>
      <c r="F2686" s="14"/>
      <c r="G2686" s="85"/>
      <c r="H2686" s="85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2"/>
      <c r="B2687" s="83"/>
      <c r="C2687" s="14"/>
      <c r="D2687" s="58"/>
      <c r="E2687" s="56"/>
      <c r="F2687" s="14"/>
      <c r="G2687" s="85"/>
      <c r="H2687" s="85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2"/>
      <c r="B2688" s="83"/>
      <c r="C2688" s="14"/>
      <c r="D2688" s="58"/>
      <c r="E2688" s="56"/>
      <c r="F2688" s="14"/>
      <c r="G2688" s="85"/>
      <c r="H2688" s="85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2"/>
      <c r="B2689" s="83"/>
      <c r="C2689" s="14"/>
      <c r="D2689" s="58"/>
      <c r="E2689" s="56"/>
      <c r="F2689" s="14"/>
      <c r="G2689" s="85"/>
      <c r="H2689" s="85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2"/>
      <c r="B2690" s="83"/>
      <c r="C2690" s="14"/>
      <c r="D2690" s="58"/>
      <c r="E2690" s="56"/>
      <c r="F2690" s="14"/>
      <c r="G2690" s="85"/>
      <c r="H2690" s="85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2"/>
      <c r="B2691" s="83"/>
      <c r="C2691" s="14"/>
      <c r="D2691" s="58"/>
      <c r="E2691" s="56"/>
      <c r="F2691" s="14"/>
      <c r="G2691" s="85"/>
      <c r="H2691" s="85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2"/>
      <c r="B2692" s="83"/>
      <c r="C2692" s="14"/>
      <c r="D2692" s="58"/>
      <c r="E2692" s="56"/>
      <c r="F2692" s="14"/>
      <c r="G2692" s="85"/>
      <c r="H2692" s="85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2"/>
      <c r="B2693" s="83"/>
      <c r="C2693" s="14"/>
      <c r="D2693" s="58"/>
      <c r="E2693" s="56"/>
      <c r="F2693" s="14"/>
      <c r="G2693" s="85"/>
      <c r="H2693" s="85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2"/>
      <c r="B2694" s="83"/>
      <c r="C2694" s="14"/>
      <c r="D2694" s="58"/>
      <c r="E2694" s="56"/>
      <c r="F2694" s="14"/>
      <c r="G2694" s="85"/>
      <c r="H2694" s="85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2"/>
      <c r="B2695" s="83"/>
      <c r="C2695" s="14"/>
      <c r="D2695" s="58"/>
      <c r="E2695" s="56"/>
      <c r="F2695" s="14"/>
      <c r="G2695" s="85"/>
      <c r="H2695" s="85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2"/>
      <c r="B2696" s="83"/>
      <c r="C2696" s="14"/>
      <c r="D2696" s="58"/>
      <c r="E2696" s="56"/>
      <c r="F2696" s="14"/>
      <c r="G2696" s="85"/>
      <c r="H2696" s="85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2"/>
      <c r="B2697" s="83"/>
      <c r="C2697" s="14"/>
      <c r="D2697" s="58"/>
      <c r="E2697" s="56"/>
      <c r="F2697" s="14"/>
      <c r="G2697" s="85"/>
      <c r="H2697" s="85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2"/>
      <c r="B2698" s="83"/>
      <c r="C2698" s="14"/>
      <c r="D2698" s="58"/>
      <c r="E2698" s="56"/>
      <c r="F2698" s="14"/>
      <c r="G2698" s="85"/>
      <c r="H2698" s="85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2"/>
      <c r="B2699" s="83"/>
      <c r="C2699" s="14"/>
      <c r="D2699" s="58"/>
      <c r="E2699" s="56"/>
      <c r="F2699" s="14"/>
      <c r="G2699" s="85"/>
      <c r="H2699" s="85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2"/>
      <c r="B2700" s="83"/>
      <c r="C2700" s="14"/>
      <c r="D2700" s="58"/>
      <c r="E2700" s="56"/>
      <c r="F2700" s="14"/>
      <c r="G2700" s="85"/>
      <c r="H2700" s="85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2"/>
      <c r="B2701" s="83"/>
      <c r="C2701" s="14"/>
      <c r="D2701" s="58"/>
      <c r="E2701" s="56"/>
      <c r="F2701" s="14"/>
      <c r="G2701" s="85"/>
      <c r="H2701" s="85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2"/>
      <c r="B2702" s="83"/>
      <c r="C2702" s="14"/>
      <c r="D2702" s="58"/>
      <c r="E2702" s="56"/>
      <c r="F2702" s="14"/>
      <c r="G2702" s="85"/>
      <c r="H2702" s="85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2"/>
      <c r="B2703" s="83"/>
      <c r="C2703" s="14"/>
      <c r="D2703" s="58"/>
      <c r="E2703" s="56"/>
      <c r="F2703" s="14"/>
      <c r="G2703" s="85"/>
      <c r="H2703" s="85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2"/>
      <c r="B2704" s="83"/>
      <c r="C2704" s="14"/>
      <c r="D2704" s="58"/>
      <c r="E2704" s="56"/>
      <c r="F2704" s="14"/>
      <c r="G2704" s="85"/>
      <c r="H2704" s="85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2"/>
      <c r="B2705" s="83"/>
      <c r="C2705" s="14"/>
      <c r="D2705" s="58"/>
      <c r="E2705" s="56"/>
      <c r="F2705" s="14"/>
      <c r="G2705" s="85"/>
      <c r="H2705" s="85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2"/>
      <c r="B2706" s="83"/>
      <c r="C2706" s="14"/>
      <c r="D2706" s="58"/>
      <c r="E2706" s="56"/>
      <c r="F2706" s="14"/>
      <c r="G2706" s="85"/>
      <c r="H2706" s="85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2"/>
      <c r="B2707" s="83"/>
      <c r="C2707" s="14"/>
      <c r="D2707" s="58"/>
      <c r="E2707" s="56"/>
      <c r="F2707" s="14"/>
      <c r="G2707" s="85"/>
      <c r="H2707" s="85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2"/>
      <c r="B2708" s="83"/>
      <c r="C2708" s="14"/>
      <c r="D2708" s="58"/>
      <c r="E2708" s="56"/>
      <c r="F2708" s="14"/>
      <c r="G2708" s="85"/>
      <c r="H2708" s="85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2"/>
      <c r="B2709" s="83"/>
      <c r="C2709" s="14"/>
      <c r="D2709" s="58"/>
      <c r="E2709" s="56"/>
      <c r="F2709" s="14"/>
      <c r="G2709" s="85"/>
      <c r="H2709" s="85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2"/>
      <c r="B2710" s="83"/>
      <c r="C2710" s="14"/>
      <c r="D2710" s="58"/>
      <c r="E2710" s="56"/>
      <c r="F2710" s="14"/>
      <c r="G2710" s="85"/>
      <c r="H2710" s="85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2"/>
      <c r="B2711" s="83"/>
      <c r="C2711" s="14"/>
      <c r="D2711" s="58"/>
      <c r="E2711" s="56"/>
      <c r="F2711" s="14"/>
      <c r="G2711" s="85"/>
      <c r="H2711" s="85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2"/>
      <c r="B2712" s="83"/>
      <c r="C2712" s="14"/>
      <c r="D2712" s="58"/>
      <c r="E2712" s="56"/>
      <c r="F2712" s="14"/>
      <c r="G2712" s="85"/>
      <c r="H2712" s="85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2"/>
      <c r="B2713" s="83"/>
      <c r="C2713" s="14"/>
      <c r="D2713" s="58"/>
      <c r="E2713" s="56"/>
      <c r="F2713" s="14"/>
      <c r="G2713" s="85"/>
      <c r="H2713" s="85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2"/>
      <c r="B2714" s="83"/>
      <c r="C2714" s="14"/>
      <c r="D2714" s="58"/>
      <c r="E2714" s="56"/>
      <c r="F2714" s="14"/>
      <c r="G2714" s="85"/>
      <c r="H2714" s="85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2"/>
      <c r="B2715" s="83"/>
      <c r="C2715" s="14"/>
      <c r="D2715" s="58"/>
      <c r="E2715" s="56"/>
      <c r="F2715" s="14"/>
      <c r="G2715" s="85"/>
      <c r="H2715" s="85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2"/>
      <c r="B2716" s="83"/>
      <c r="C2716" s="14"/>
      <c r="D2716" s="58"/>
      <c r="E2716" s="56"/>
      <c r="F2716" s="14"/>
      <c r="G2716" s="85"/>
      <c r="H2716" s="85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2"/>
      <c r="B2717" s="83"/>
      <c r="C2717" s="14"/>
      <c r="D2717" s="58"/>
      <c r="E2717" s="56"/>
      <c r="F2717" s="14"/>
      <c r="G2717" s="85"/>
      <c r="H2717" s="85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2"/>
      <c r="B2718" s="83"/>
      <c r="C2718" s="14"/>
      <c r="D2718" s="58"/>
      <c r="E2718" s="56"/>
      <c r="F2718" s="14"/>
      <c r="G2718" s="85"/>
      <c r="H2718" s="85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2"/>
      <c r="B2719" s="83"/>
      <c r="C2719" s="14"/>
      <c r="D2719" s="58"/>
      <c r="E2719" s="56"/>
      <c r="F2719" s="14"/>
      <c r="G2719" s="85"/>
      <c r="H2719" s="85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2"/>
      <c r="B2720" s="83"/>
      <c r="C2720" s="14"/>
      <c r="D2720" s="58"/>
      <c r="E2720" s="56"/>
      <c r="F2720" s="14"/>
      <c r="G2720" s="85"/>
      <c r="H2720" s="85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2"/>
      <c r="B2721" s="83"/>
      <c r="C2721" s="14"/>
      <c r="D2721" s="58"/>
      <c r="E2721" s="56"/>
      <c r="F2721" s="14"/>
      <c r="G2721" s="85"/>
      <c r="H2721" s="85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2"/>
      <c r="B2722" s="83"/>
      <c r="C2722" s="14"/>
      <c r="D2722" s="58"/>
      <c r="E2722" s="56"/>
      <c r="F2722" s="14"/>
      <c r="G2722" s="85"/>
      <c r="H2722" s="85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2"/>
      <c r="B2723" s="83"/>
      <c r="C2723" s="14"/>
      <c r="D2723" s="58"/>
      <c r="E2723" s="56"/>
      <c r="F2723" s="14"/>
      <c r="G2723" s="85"/>
      <c r="H2723" s="85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2"/>
      <c r="B2724" s="83"/>
      <c r="C2724" s="14"/>
      <c r="D2724" s="58"/>
      <c r="E2724" s="56"/>
      <c r="F2724" s="14"/>
      <c r="G2724" s="85"/>
      <c r="H2724" s="85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2"/>
      <c r="B2725" s="83"/>
      <c r="C2725" s="14"/>
      <c r="D2725" s="58"/>
      <c r="E2725" s="56"/>
      <c r="F2725" s="14"/>
      <c r="G2725" s="85"/>
      <c r="H2725" s="85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2"/>
      <c r="B2726" s="83"/>
      <c r="C2726" s="14"/>
      <c r="D2726" s="58"/>
      <c r="E2726" s="56"/>
      <c r="F2726" s="14"/>
      <c r="G2726" s="85"/>
      <c r="H2726" s="85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2"/>
      <c r="B2727" s="83"/>
      <c r="C2727" s="14"/>
      <c r="D2727" s="58"/>
      <c r="E2727" s="56"/>
      <c r="F2727" s="14"/>
      <c r="G2727" s="85"/>
      <c r="H2727" s="85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2"/>
      <c r="B2728" s="83"/>
      <c r="C2728" s="14"/>
      <c r="D2728" s="58"/>
      <c r="E2728" s="56"/>
      <c r="F2728" s="14"/>
      <c r="G2728" s="85"/>
      <c r="H2728" s="85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2"/>
      <c r="B2729" s="83"/>
      <c r="C2729" s="14"/>
      <c r="D2729" s="58"/>
      <c r="E2729" s="56"/>
      <c r="F2729" s="14"/>
      <c r="G2729" s="85"/>
      <c r="H2729" s="85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2"/>
      <c r="B2730" s="83"/>
      <c r="C2730" s="14"/>
      <c r="D2730" s="58"/>
      <c r="E2730" s="56"/>
      <c r="F2730" s="14"/>
      <c r="G2730" s="85"/>
      <c r="H2730" s="85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2"/>
      <c r="B2731" s="83"/>
      <c r="C2731" s="14"/>
      <c r="D2731" s="58"/>
      <c r="E2731" s="56"/>
      <c r="F2731" s="14"/>
      <c r="G2731" s="85"/>
      <c r="H2731" s="85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2"/>
      <c r="B2732" s="83"/>
      <c r="C2732" s="14"/>
      <c r="D2732" s="58"/>
      <c r="E2732" s="56"/>
      <c r="F2732" s="14"/>
      <c r="G2732" s="85"/>
      <c r="H2732" s="85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2"/>
      <c r="B2733" s="83"/>
      <c r="C2733" s="14"/>
      <c r="D2733" s="58"/>
      <c r="E2733" s="56"/>
      <c r="F2733" s="14"/>
      <c r="G2733" s="85"/>
      <c r="H2733" s="85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2"/>
      <c r="B2734" s="83"/>
      <c r="C2734" s="14"/>
      <c r="D2734" s="58"/>
      <c r="E2734" s="56"/>
      <c r="F2734" s="14"/>
      <c r="G2734" s="85"/>
      <c r="H2734" s="85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2"/>
      <c r="B2735" s="83"/>
      <c r="C2735" s="14"/>
      <c r="D2735" s="58"/>
      <c r="E2735" s="56"/>
      <c r="F2735" s="14"/>
      <c r="G2735" s="85"/>
      <c r="H2735" s="85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2"/>
      <c r="B2736" s="83"/>
      <c r="C2736" s="14"/>
      <c r="D2736" s="58"/>
      <c r="E2736" s="56"/>
      <c r="F2736" s="14"/>
      <c r="G2736" s="85"/>
      <c r="H2736" s="85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2"/>
      <c r="B2737" s="83"/>
      <c r="C2737" s="14"/>
      <c r="D2737" s="58"/>
      <c r="E2737" s="56"/>
      <c r="F2737" s="14"/>
      <c r="G2737" s="85"/>
      <c r="H2737" s="85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2"/>
      <c r="B2738" s="83"/>
      <c r="C2738" s="14"/>
      <c r="D2738" s="58"/>
      <c r="E2738" s="56"/>
      <c r="F2738" s="14"/>
      <c r="G2738" s="85"/>
      <c r="H2738" s="85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2"/>
      <c r="B2739" s="83"/>
      <c r="C2739" s="14"/>
      <c r="D2739" s="58"/>
      <c r="E2739" s="56"/>
      <c r="F2739" s="14"/>
      <c r="G2739" s="85"/>
      <c r="H2739" s="85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2"/>
      <c r="B2740" s="83"/>
      <c r="C2740" s="14"/>
      <c r="D2740" s="58"/>
      <c r="E2740" s="56"/>
      <c r="F2740" s="14"/>
      <c r="G2740" s="85"/>
      <c r="H2740" s="85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2"/>
      <c r="B2741" s="83"/>
      <c r="C2741" s="14"/>
      <c r="D2741" s="58"/>
      <c r="E2741" s="56"/>
      <c r="F2741" s="14"/>
      <c r="G2741" s="85"/>
      <c r="H2741" s="85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2"/>
      <c r="B2742" s="83"/>
      <c r="C2742" s="14"/>
      <c r="D2742" s="58"/>
      <c r="E2742" s="56"/>
      <c r="F2742" s="14"/>
      <c r="G2742" s="85"/>
      <c r="H2742" s="85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2"/>
      <c r="B2743" s="83"/>
      <c r="C2743" s="14"/>
      <c r="D2743" s="58"/>
      <c r="E2743" s="56"/>
      <c r="F2743" s="14"/>
      <c r="G2743" s="85"/>
      <c r="H2743" s="85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2"/>
      <c r="B2744" s="83"/>
      <c r="C2744" s="14"/>
      <c r="D2744" s="58"/>
      <c r="E2744" s="56"/>
      <c r="F2744" s="14"/>
      <c r="G2744" s="85"/>
      <c r="H2744" s="85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2"/>
      <c r="B2745" s="83"/>
      <c r="C2745" s="14"/>
      <c r="D2745" s="58"/>
      <c r="E2745" s="56"/>
      <c r="F2745" s="14"/>
      <c r="G2745" s="85"/>
      <c r="H2745" s="85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2"/>
      <c r="B2746" s="83"/>
      <c r="C2746" s="14"/>
      <c r="D2746" s="58"/>
      <c r="E2746" s="56"/>
      <c r="F2746" s="14"/>
      <c r="G2746" s="85"/>
      <c r="H2746" s="85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2"/>
      <c r="B2747" s="83"/>
      <c r="C2747" s="14"/>
      <c r="D2747" s="58"/>
      <c r="E2747" s="56"/>
      <c r="F2747" s="14"/>
      <c r="G2747" s="85"/>
      <c r="H2747" s="85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2"/>
      <c r="B2748" s="83"/>
      <c r="C2748" s="14"/>
      <c r="D2748" s="58"/>
      <c r="E2748" s="56"/>
      <c r="F2748" s="14"/>
      <c r="G2748" s="85"/>
      <c r="H2748" s="85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2"/>
      <c r="B2749" s="83"/>
      <c r="C2749" s="14"/>
      <c r="D2749" s="58"/>
      <c r="E2749" s="56"/>
      <c r="F2749" s="14"/>
      <c r="G2749" s="85"/>
      <c r="H2749" s="85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2"/>
      <c r="B2750" s="83"/>
      <c r="C2750" s="14"/>
      <c r="D2750" s="58"/>
      <c r="E2750" s="56"/>
      <c r="F2750" s="14"/>
      <c r="G2750" s="85"/>
      <c r="H2750" s="85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2"/>
      <c r="B2751" s="83"/>
      <c r="C2751" s="14"/>
      <c r="D2751" s="58"/>
      <c r="E2751" s="56"/>
      <c r="F2751" s="14"/>
      <c r="G2751" s="85"/>
      <c r="H2751" s="85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2"/>
      <c r="B2752" s="83"/>
      <c r="C2752" s="14"/>
      <c r="D2752" s="58"/>
      <c r="E2752" s="56"/>
      <c r="F2752" s="14"/>
      <c r="G2752" s="85"/>
      <c r="H2752" s="85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2"/>
      <c r="B2753" s="83"/>
      <c r="C2753" s="14"/>
      <c r="D2753" s="58"/>
      <c r="E2753" s="56"/>
      <c r="F2753" s="14"/>
      <c r="G2753" s="85"/>
      <c r="H2753" s="85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2"/>
      <c r="B2754" s="83"/>
      <c r="C2754" s="14"/>
      <c r="D2754" s="58"/>
      <c r="E2754" s="56"/>
      <c r="F2754" s="14"/>
      <c r="G2754" s="85"/>
      <c r="H2754" s="85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2"/>
      <c r="B2755" s="83"/>
      <c r="C2755" s="14"/>
      <c r="D2755" s="58"/>
      <c r="E2755" s="56"/>
      <c r="F2755" s="14"/>
      <c r="G2755" s="85"/>
      <c r="H2755" s="85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2"/>
      <c r="B2756" s="83"/>
      <c r="C2756" s="14"/>
      <c r="D2756" s="58"/>
      <c r="E2756" s="56"/>
      <c r="F2756" s="14"/>
      <c r="G2756" s="85"/>
      <c r="H2756" s="85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2"/>
      <c r="B2757" s="83"/>
      <c r="C2757" s="14"/>
      <c r="D2757" s="58"/>
      <c r="E2757" s="56"/>
      <c r="F2757" s="14"/>
      <c r="G2757" s="85"/>
      <c r="H2757" s="85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2"/>
      <c r="B2758" s="83"/>
      <c r="C2758" s="14"/>
      <c r="D2758" s="58"/>
      <c r="E2758" s="56"/>
      <c r="F2758" s="14"/>
      <c r="G2758" s="85"/>
      <c r="H2758" s="85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2"/>
      <c r="B2759" s="83"/>
      <c r="C2759" s="14"/>
      <c r="D2759" s="58"/>
      <c r="E2759" s="56"/>
      <c r="F2759" s="14"/>
      <c r="G2759" s="85"/>
      <c r="H2759" s="85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2"/>
      <c r="B2760" s="83"/>
      <c r="C2760" s="14"/>
      <c r="D2760" s="58"/>
      <c r="E2760" s="56"/>
      <c r="F2760" s="14"/>
      <c r="G2760" s="85"/>
      <c r="H2760" s="85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2"/>
      <c r="B2761" s="83"/>
      <c r="C2761" s="14"/>
      <c r="D2761" s="58"/>
      <c r="E2761" s="56"/>
      <c r="F2761" s="14"/>
      <c r="G2761" s="85"/>
      <c r="H2761" s="85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2"/>
      <c r="B2762" s="83"/>
      <c r="C2762" s="14"/>
      <c r="D2762" s="58"/>
      <c r="E2762" s="56"/>
      <c r="F2762" s="14"/>
      <c r="G2762" s="85"/>
      <c r="H2762" s="85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2"/>
      <c r="B2763" s="83"/>
      <c r="C2763" s="14"/>
      <c r="D2763" s="58"/>
      <c r="E2763" s="56"/>
      <c r="F2763" s="14"/>
      <c r="G2763" s="85"/>
      <c r="H2763" s="85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2"/>
      <c r="B2764" s="83"/>
      <c r="C2764" s="14"/>
      <c r="D2764" s="58"/>
      <c r="E2764" s="56"/>
      <c r="F2764" s="14"/>
      <c r="G2764" s="85"/>
      <c r="H2764" s="85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2"/>
      <c r="B2765" s="83"/>
      <c r="C2765" s="14"/>
      <c r="D2765" s="58"/>
      <c r="E2765" s="56"/>
      <c r="F2765" s="14"/>
      <c r="G2765" s="85"/>
      <c r="H2765" s="85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2"/>
      <c r="B2766" s="83"/>
      <c r="C2766" s="14"/>
      <c r="D2766" s="58"/>
      <c r="E2766" s="56"/>
      <c r="F2766" s="14"/>
      <c r="G2766" s="85"/>
      <c r="H2766" s="85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2"/>
      <c r="B2767" s="83"/>
      <c r="C2767" s="14"/>
      <c r="D2767" s="58"/>
      <c r="E2767" s="56"/>
      <c r="F2767" s="14"/>
      <c r="G2767" s="85"/>
      <c r="H2767" s="85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2"/>
      <c r="B2768" s="83"/>
      <c r="C2768" s="14"/>
      <c r="D2768" s="58"/>
      <c r="E2768" s="56"/>
      <c r="F2768" s="14"/>
      <c r="G2768" s="85"/>
      <c r="H2768" s="85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2"/>
      <c r="B2769" s="83"/>
      <c r="C2769" s="14"/>
      <c r="D2769" s="58"/>
      <c r="E2769" s="56"/>
      <c r="F2769" s="14"/>
      <c r="G2769" s="85"/>
      <c r="H2769" s="85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2"/>
      <c r="B2770" s="83"/>
      <c r="C2770" s="14"/>
      <c r="D2770" s="58"/>
      <c r="E2770" s="56"/>
      <c r="F2770" s="14"/>
      <c r="G2770" s="85"/>
      <c r="H2770" s="85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2"/>
      <c r="B2771" s="83"/>
      <c r="C2771" s="14"/>
      <c r="D2771" s="58"/>
      <c r="E2771" s="56"/>
      <c r="F2771" s="14"/>
      <c r="G2771" s="85"/>
      <c r="H2771" s="85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2"/>
      <c r="B2772" s="83"/>
      <c r="C2772" s="14"/>
      <c r="D2772" s="58"/>
      <c r="E2772" s="56"/>
      <c r="F2772" s="14"/>
      <c r="G2772" s="85"/>
      <c r="H2772" s="85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2"/>
      <c r="B2773" s="83"/>
      <c r="C2773" s="14"/>
      <c r="D2773" s="58"/>
      <c r="E2773" s="56"/>
      <c r="F2773" s="14"/>
      <c r="G2773" s="85"/>
      <c r="H2773" s="85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2"/>
      <c r="B2774" s="83"/>
      <c r="C2774" s="14"/>
      <c r="D2774" s="58"/>
      <c r="E2774" s="56"/>
      <c r="F2774" s="14"/>
      <c r="G2774" s="85"/>
      <c r="H2774" s="85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2"/>
      <c r="B2775" s="83"/>
      <c r="C2775" s="14"/>
      <c r="D2775" s="58"/>
      <c r="E2775" s="56"/>
      <c r="F2775" s="14"/>
      <c r="G2775" s="85"/>
      <c r="H2775" s="85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2"/>
      <c r="B2776" s="83"/>
      <c r="C2776" s="14"/>
      <c r="D2776" s="58"/>
      <c r="E2776" s="56"/>
      <c r="F2776" s="14"/>
      <c r="G2776" s="85"/>
      <c r="H2776" s="85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2"/>
      <c r="B2777" s="83"/>
      <c r="C2777" s="14"/>
      <c r="D2777" s="58"/>
      <c r="E2777" s="56"/>
      <c r="F2777" s="14"/>
      <c r="G2777" s="85"/>
      <c r="H2777" s="85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2"/>
      <c r="B2778" s="83"/>
      <c r="C2778" s="14"/>
      <c r="D2778" s="58"/>
      <c r="E2778" s="56"/>
      <c r="F2778" s="14"/>
      <c r="G2778" s="85"/>
      <c r="H2778" s="85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2"/>
      <c r="B2779" s="83"/>
      <c r="C2779" s="14"/>
      <c r="D2779" s="58"/>
      <c r="E2779" s="56"/>
      <c r="F2779" s="14"/>
      <c r="G2779" s="85"/>
      <c r="H2779" s="85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2"/>
      <c r="B2780" s="83"/>
      <c r="C2780" s="14"/>
      <c r="D2780" s="58"/>
      <c r="E2780" s="56"/>
      <c r="F2780" s="14"/>
      <c r="G2780" s="85"/>
      <c r="H2780" s="85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2"/>
      <c r="B2781" s="83"/>
      <c r="C2781" s="14"/>
      <c r="D2781" s="58"/>
      <c r="E2781" s="56"/>
      <c r="F2781" s="14"/>
      <c r="G2781" s="85"/>
      <c r="H2781" s="85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2"/>
      <c r="B2782" s="83"/>
      <c r="C2782" s="14"/>
      <c r="D2782" s="58"/>
      <c r="E2782" s="56"/>
      <c r="F2782" s="14"/>
      <c r="G2782" s="85"/>
      <c r="H2782" s="85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2"/>
      <c r="B2783" s="83"/>
      <c r="C2783" s="14"/>
      <c r="D2783" s="58"/>
      <c r="E2783" s="56"/>
      <c r="F2783" s="14"/>
      <c r="G2783" s="85"/>
      <c r="H2783" s="85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2"/>
      <c r="B2784" s="83"/>
      <c r="C2784" s="14"/>
      <c r="D2784" s="58"/>
      <c r="E2784" s="56"/>
      <c r="F2784" s="14"/>
      <c r="G2784" s="85"/>
      <c r="H2784" s="85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2"/>
      <c r="B2785" s="83"/>
      <c r="C2785" s="14"/>
      <c r="D2785" s="58"/>
      <c r="E2785" s="56"/>
      <c r="F2785" s="14"/>
      <c r="G2785" s="85"/>
      <c r="H2785" s="85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2"/>
      <c r="B2786" s="83"/>
      <c r="C2786" s="14"/>
      <c r="D2786" s="58"/>
      <c r="E2786" s="56"/>
      <c r="F2786" s="14"/>
      <c r="G2786" s="85"/>
      <c r="H2786" s="85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2"/>
      <c r="B2787" s="83"/>
      <c r="C2787" s="14"/>
      <c r="D2787" s="58"/>
      <c r="E2787" s="56"/>
      <c r="F2787" s="14"/>
      <c r="G2787" s="85"/>
      <c r="H2787" s="85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2"/>
      <c r="B2788" s="83"/>
      <c r="C2788" s="14"/>
      <c r="D2788" s="58"/>
      <c r="E2788" s="56"/>
      <c r="F2788" s="14"/>
      <c r="G2788" s="85"/>
      <c r="H2788" s="85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2"/>
      <c r="B2789" s="83"/>
      <c r="C2789" s="14"/>
      <c r="D2789" s="58"/>
      <c r="E2789" s="56"/>
      <c r="F2789" s="14"/>
      <c r="G2789" s="85"/>
      <c r="H2789" s="85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2"/>
      <c r="B2790" s="83"/>
      <c r="C2790" s="14"/>
      <c r="D2790" s="58"/>
      <c r="E2790" s="56"/>
      <c r="F2790" s="14"/>
      <c r="G2790" s="85"/>
      <c r="H2790" s="85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2"/>
      <c r="B2791" s="83"/>
      <c r="C2791" s="14"/>
      <c r="D2791" s="58"/>
      <c r="E2791" s="56"/>
      <c r="F2791" s="14"/>
      <c r="G2791" s="85"/>
      <c r="H2791" s="85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2"/>
      <c r="B2792" s="83"/>
      <c r="C2792" s="14"/>
      <c r="D2792" s="58"/>
      <c r="E2792" s="56"/>
      <c r="F2792" s="14"/>
      <c r="G2792" s="85"/>
      <c r="H2792" s="85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2"/>
      <c r="B2793" s="83"/>
      <c r="C2793" s="14"/>
      <c r="D2793" s="58"/>
      <c r="E2793" s="56"/>
      <c r="F2793" s="14"/>
      <c r="G2793" s="85"/>
      <c r="H2793" s="85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2"/>
      <c r="B2794" s="83"/>
      <c r="C2794" s="14"/>
      <c r="D2794" s="58"/>
      <c r="E2794" s="56"/>
      <c r="F2794" s="14"/>
      <c r="G2794" s="85"/>
      <c r="H2794" s="85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2"/>
      <c r="B2795" s="83"/>
      <c r="C2795" s="14"/>
      <c r="D2795" s="58"/>
      <c r="E2795" s="56"/>
      <c r="F2795" s="14"/>
      <c r="G2795" s="85"/>
      <c r="H2795" s="85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2"/>
      <c r="B2796" s="83"/>
      <c r="C2796" s="14"/>
      <c r="D2796" s="58"/>
      <c r="E2796" s="56"/>
      <c r="F2796" s="14"/>
      <c r="G2796" s="85"/>
      <c r="H2796" s="85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2"/>
      <c r="B2797" s="83"/>
      <c r="C2797" s="14"/>
      <c r="D2797" s="58"/>
      <c r="E2797" s="56"/>
      <c r="F2797" s="14"/>
      <c r="G2797" s="85"/>
      <c r="H2797" s="85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2"/>
      <c r="B2798" s="83"/>
      <c r="C2798" s="14"/>
      <c r="D2798" s="58"/>
      <c r="E2798" s="56"/>
      <c r="F2798" s="14"/>
      <c r="G2798" s="85"/>
      <c r="H2798" s="85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2"/>
      <c r="B2799" s="83"/>
      <c r="C2799" s="14"/>
      <c r="D2799" s="58"/>
      <c r="E2799" s="56"/>
      <c r="F2799" s="14"/>
      <c r="G2799" s="85"/>
      <c r="H2799" s="85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2"/>
      <c r="B2800" s="83"/>
      <c r="C2800" s="14"/>
      <c r="D2800" s="58"/>
      <c r="E2800" s="56"/>
      <c r="F2800" s="14"/>
      <c r="G2800" s="85"/>
      <c r="H2800" s="85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2"/>
      <c r="B2801" s="83"/>
      <c r="C2801" s="14"/>
      <c r="D2801" s="58"/>
      <c r="E2801" s="56"/>
      <c r="F2801" s="14"/>
      <c r="G2801" s="85"/>
      <c r="H2801" s="85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2"/>
      <c r="B2802" s="83"/>
      <c r="C2802" s="14"/>
      <c r="D2802" s="58"/>
      <c r="E2802" s="56"/>
      <c r="F2802" s="14"/>
      <c r="G2802" s="85"/>
      <c r="H2802" s="85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2"/>
      <c r="B2803" s="83"/>
      <c r="C2803" s="14"/>
      <c r="D2803" s="58"/>
      <c r="E2803" s="56"/>
      <c r="F2803" s="14"/>
      <c r="G2803" s="85"/>
      <c r="H2803" s="85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2"/>
      <c r="B2804" s="83"/>
      <c r="C2804" s="14"/>
      <c r="D2804" s="58"/>
      <c r="E2804" s="56"/>
      <c r="F2804" s="14"/>
      <c r="G2804" s="85"/>
      <c r="H2804" s="85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2"/>
      <c r="B2805" s="83"/>
      <c r="C2805" s="14"/>
      <c r="D2805" s="58"/>
      <c r="E2805" s="56"/>
      <c r="F2805" s="14"/>
      <c r="G2805" s="85"/>
      <c r="H2805" s="85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2"/>
      <c r="B2806" s="83"/>
      <c r="C2806" s="14"/>
      <c r="D2806" s="58"/>
      <c r="E2806" s="56"/>
      <c r="F2806" s="14"/>
      <c r="G2806" s="85"/>
      <c r="H2806" s="85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2"/>
      <c r="B2807" s="83"/>
      <c r="C2807" s="14"/>
      <c r="D2807" s="58"/>
      <c r="E2807" s="56"/>
      <c r="F2807" s="14"/>
      <c r="G2807" s="85"/>
      <c r="H2807" s="85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2"/>
      <c r="B2808" s="83"/>
      <c r="C2808" s="14"/>
      <c r="D2808" s="58"/>
      <c r="E2808" s="56"/>
      <c r="F2808" s="14"/>
      <c r="G2808" s="85"/>
      <c r="H2808" s="85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2"/>
      <c r="B2809" s="83"/>
      <c r="C2809" s="14"/>
      <c r="D2809" s="58"/>
      <c r="E2809" s="56"/>
      <c r="F2809" s="14"/>
      <c r="G2809" s="85"/>
      <c r="H2809" s="85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2"/>
      <c r="B2810" s="83"/>
      <c r="C2810" s="14"/>
      <c r="D2810" s="58"/>
      <c r="E2810" s="56"/>
      <c r="F2810" s="14"/>
      <c r="G2810" s="85"/>
      <c r="H2810" s="85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2"/>
      <c r="B2811" s="83"/>
      <c r="C2811" s="14"/>
      <c r="D2811" s="58"/>
      <c r="E2811" s="56"/>
      <c r="F2811" s="14"/>
      <c r="G2811" s="85"/>
      <c r="H2811" s="85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2"/>
      <c r="B2812" s="83"/>
      <c r="C2812" s="14"/>
      <c r="D2812" s="58"/>
      <c r="E2812" s="56"/>
      <c r="F2812" s="14"/>
      <c r="G2812" s="85"/>
      <c r="H2812" s="85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2"/>
      <c r="B2813" s="83"/>
      <c r="C2813" s="14"/>
      <c r="D2813" s="58"/>
      <c r="E2813" s="56"/>
      <c r="F2813" s="14"/>
      <c r="G2813" s="85"/>
      <c r="H2813" s="85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2"/>
      <c r="B2814" s="83"/>
      <c r="C2814" s="14"/>
      <c r="D2814" s="58"/>
      <c r="E2814" s="56"/>
      <c r="F2814" s="14"/>
      <c r="G2814" s="85"/>
      <c r="H2814" s="85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2"/>
      <c r="B2815" s="83"/>
      <c r="C2815" s="14"/>
      <c r="D2815" s="58"/>
      <c r="E2815" s="56"/>
      <c r="F2815" s="14"/>
      <c r="G2815" s="85"/>
      <c r="H2815" s="85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2"/>
      <c r="B2816" s="83"/>
      <c r="C2816" s="14"/>
      <c r="D2816" s="58"/>
      <c r="E2816" s="56"/>
      <c r="F2816" s="14"/>
      <c r="G2816" s="85"/>
      <c r="H2816" s="85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2"/>
      <c r="B2817" s="83"/>
      <c r="C2817" s="14"/>
      <c r="D2817" s="58"/>
      <c r="E2817" s="56"/>
      <c r="F2817" s="14"/>
      <c r="G2817" s="85"/>
      <c r="H2817" s="85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2"/>
      <c r="B2818" s="83"/>
      <c r="C2818" s="14"/>
      <c r="D2818" s="58"/>
      <c r="E2818" s="56"/>
      <c r="F2818" s="14"/>
      <c r="G2818" s="85"/>
      <c r="H2818" s="85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2"/>
      <c r="B2819" s="83"/>
      <c r="C2819" s="14"/>
      <c r="D2819" s="58"/>
      <c r="E2819" s="56"/>
      <c r="F2819" s="14"/>
      <c r="G2819" s="85"/>
      <c r="H2819" s="85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2"/>
      <c r="B2820" s="83"/>
      <c r="C2820" s="14"/>
      <c r="D2820" s="58"/>
      <c r="E2820" s="56"/>
      <c r="F2820" s="14"/>
      <c r="G2820" s="85"/>
      <c r="H2820" s="85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2"/>
      <c r="B2821" s="83"/>
      <c r="C2821" s="14"/>
      <c r="D2821" s="58"/>
      <c r="E2821" s="56"/>
      <c r="F2821" s="14"/>
      <c r="G2821" s="85"/>
      <c r="H2821" s="85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2"/>
      <c r="B2822" s="83"/>
      <c r="C2822" s="14"/>
      <c r="D2822" s="58"/>
      <c r="E2822" s="56"/>
      <c r="F2822" s="14"/>
      <c r="G2822" s="85"/>
      <c r="H2822" s="85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2"/>
      <c r="B2823" s="83"/>
      <c r="C2823" s="14"/>
      <c r="D2823" s="58"/>
      <c r="E2823" s="56"/>
      <c r="F2823" s="14"/>
      <c r="G2823" s="85"/>
      <c r="H2823" s="85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2"/>
      <c r="B2824" s="83"/>
      <c r="C2824" s="14"/>
      <c r="D2824" s="58"/>
      <c r="E2824" s="56"/>
      <c r="F2824" s="14"/>
      <c r="G2824" s="85"/>
      <c r="H2824" s="85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2"/>
      <c r="B2825" s="83"/>
      <c r="C2825" s="14"/>
      <c r="D2825" s="58"/>
      <c r="E2825" s="56"/>
      <c r="F2825" s="14"/>
      <c r="G2825" s="85"/>
      <c r="H2825" s="85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2"/>
      <c r="B2826" s="83"/>
      <c r="C2826" s="14"/>
      <c r="D2826" s="58"/>
      <c r="E2826" s="56"/>
      <c r="F2826" s="14"/>
      <c r="G2826" s="85"/>
      <c r="H2826" s="85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2"/>
      <c r="B2827" s="83"/>
      <c r="C2827" s="14"/>
      <c r="D2827" s="58"/>
      <c r="E2827" s="56"/>
      <c r="F2827" s="14"/>
      <c r="G2827" s="85"/>
      <c r="H2827" s="85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2"/>
      <c r="B2828" s="83"/>
      <c r="C2828" s="14"/>
      <c r="D2828" s="58"/>
      <c r="E2828" s="56"/>
      <c r="F2828" s="14"/>
      <c r="G2828" s="85"/>
      <c r="H2828" s="85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2"/>
      <c r="B2829" s="83"/>
      <c r="C2829" s="14"/>
      <c r="D2829" s="58"/>
      <c r="E2829" s="56"/>
      <c r="F2829" s="14"/>
      <c r="G2829" s="85"/>
      <c r="H2829" s="85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2"/>
      <c r="B2830" s="83"/>
      <c r="C2830" s="14"/>
      <c r="D2830" s="58"/>
      <c r="E2830" s="56"/>
      <c r="F2830" s="14"/>
      <c r="G2830" s="85"/>
      <c r="H2830" s="85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2"/>
      <c r="B2831" s="83"/>
      <c r="C2831" s="14"/>
      <c r="D2831" s="58"/>
      <c r="E2831" s="56"/>
      <c r="F2831" s="14"/>
      <c r="G2831" s="85"/>
      <c r="H2831" s="85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2"/>
      <c r="B2832" s="83"/>
      <c r="C2832" s="14"/>
      <c r="D2832" s="58"/>
      <c r="E2832" s="56"/>
      <c r="F2832" s="14"/>
      <c r="G2832" s="85"/>
      <c r="H2832" s="85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2"/>
      <c r="B2833" s="83"/>
      <c r="C2833" s="14"/>
      <c r="D2833" s="58"/>
      <c r="E2833" s="56"/>
      <c r="F2833" s="14"/>
      <c r="G2833" s="85"/>
      <c r="H2833" s="85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2"/>
      <c r="B2834" s="83"/>
      <c r="C2834" s="14"/>
      <c r="D2834" s="58"/>
      <c r="E2834" s="56"/>
      <c r="F2834" s="14"/>
      <c r="G2834" s="85"/>
      <c r="H2834" s="85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2"/>
      <c r="B2835" s="83"/>
      <c r="C2835" s="14"/>
      <c r="D2835" s="58"/>
      <c r="E2835" s="56"/>
      <c r="F2835" s="14"/>
      <c r="G2835" s="85"/>
      <c r="H2835" s="85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2"/>
      <c r="B2836" s="83"/>
      <c r="C2836" s="14"/>
      <c r="D2836" s="58"/>
      <c r="E2836" s="56"/>
      <c r="F2836" s="14"/>
      <c r="G2836" s="85"/>
      <c r="H2836" s="85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2"/>
      <c r="B2837" s="83"/>
      <c r="C2837" s="14"/>
      <c r="D2837" s="58"/>
      <c r="E2837" s="56"/>
      <c r="F2837" s="14"/>
      <c r="G2837" s="85"/>
      <c r="H2837" s="85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2"/>
      <c r="B2838" s="83"/>
      <c r="C2838" s="14"/>
      <c r="D2838" s="58"/>
      <c r="E2838" s="56"/>
      <c r="F2838" s="14"/>
      <c r="G2838" s="85"/>
      <c r="H2838" s="85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2"/>
      <c r="B2839" s="83"/>
      <c r="C2839" s="14"/>
      <c r="D2839" s="58"/>
      <c r="E2839" s="56"/>
      <c r="F2839" s="14"/>
      <c r="G2839" s="85"/>
      <c r="H2839" s="85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2"/>
      <c r="B2840" s="83"/>
      <c r="C2840" s="14"/>
      <c r="D2840" s="58"/>
      <c r="E2840" s="56"/>
      <c r="F2840" s="14"/>
      <c r="G2840" s="85"/>
      <c r="H2840" s="85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2"/>
      <c r="B2841" s="83"/>
      <c r="C2841" s="14"/>
      <c r="D2841" s="58"/>
      <c r="E2841" s="56"/>
      <c r="F2841" s="14"/>
      <c r="G2841" s="85"/>
      <c r="H2841" s="85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2"/>
      <c r="B2842" s="83"/>
      <c r="C2842" s="14"/>
      <c r="D2842" s="58"/>
      <c r="E2842" s="56"/>
      <c r="F2842" s="14"/>
      <c r="G2842" s="85"/>
      <c r="H2842" s="85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2"/>
      <c r="B2843" s="83"/>
      <c r="C2843" s="14"/>
      <c r="D2843" s="58"/>
      <c r="E2843" s="56"/>
      <c r="F2843" s="14"/>
      <c r="G2843" s="85"/>
      <c r="H2843" s="85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2"/>
      <c r="B2844" s="83"/>
      <c r="C2844" s="14"/>
      <c r="D2844" s="58"/>
      <c r="E2844" s="56"/>
      <c r="F2844" s="14"/>
      <c r="G2844" s="85"/>
      <c r="H2844" s="85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2"/>
      <c r="B2845" s="83"/>
      <c r="C2845" s="14"/>
      <c r="D2845" s="58"/>
      <c r="E2845" s="56"/>
      <c r="F2845" s="14"/>
      <c r="G2845" s="85"/>
      <c r="H2845" s="85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2"/>
      <c r="B2846" s="83"/>
      <c r="C2846" s="14"/>
      <c r="D2846" s="58"/>
      <c r="E2846" s="56"/>
      <c r="F2846" s="14"/>
      <c r="G2846" s="85"/>
      <c r="H2846" s="85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2"/>
      <c r="B2847" s="83"/>
      <c r="C2847" s="14"/>
      <c r="D2847" s="58"/>
      <c r="E2847" s="56"/>
      <c r="F2847" s="14"/>
      <c r="G2847" s="85"/>
      <c r="H2847" s="85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2"/>
      <c r="B2848" s="83"/>
      <c r="C2848" s="14"/>
      <c r="D2848" s="58"/>
      <c r="E2848" s="56"/>
      <c r="F2848" s="14"/>
      <c r="G2848" s="85"/>
      <c r="H2848" s="85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2"/>
      <c r="B2849" s="83"/>
      <c r="C2849" s="14"/>
      <c r="D2849" s="58"/>
      <c r="E2849" s="56"/>
      <c r="F2849" s="14"/>
      <c r="G2849" s="85"/>
      <c r="H2849" s="85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2"/>
      <c r="B2850" s="83"/>
      <c r="C2850" s="14"/>
      <c r="D2850" s="58"/>
      <c r="E2850" s="56"/>
      <c r="F2850" s="14"/>
      <c r="G2850" s="85"/>
      <c r="H2850" s="85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2"/>
      <c r="B2851" s="83"/>
      <c r="C2851" s="14"/>
      <c r="D2851" s="58"/>
      <c r="E2851" s="56"/>
      <c r="F2851" s="14"/>
      <c r="G2851" s="85"/>
      <c r="H2851" s="85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2"/>
      <c r="B2852" s="83"/>
      <c r="C2852" s="14"/>
      <c r="D2852" s="58"/>
      <c r="E2852" s="56"/>
      <c r="F2852" s="14"/>
      <c r="G2852" s="85"/>
      <c r="H2852" s="85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2"/>
      <c r="B2853" s="83"/>
      <c r="C2853" s="14"/>
      <c r="D2853" s="58"/>
      <c r="E2853" s="56"/>
      <c r="F2853" s="14"/>
      <c r="G2853" s="85"/>
      <c r="H2853" s="85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2"/>
      <c r="B2854" s="83"/>
      <c r="C2854" s="14"/>
      <c r="D2854" s="58"/>
      <c r="E2854" s="56"/>
      <c r="F2854" s="14"/>
      <c r="G2854" s="85"/>
      <c r="H2854" s="85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2"/>
      <c r="B2855" s="83"/>
      <c r="C2855" s="14"/>
      <c r="D2855" s="58"/>
      <c r="E2855" s="56"/>
      <c r="F2855" s="14"/>
      <c r="G2855" s="85"/>
      <c r="H2855" s="85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2"/>
      <c r="B2856" s="83"/>
      <c r="C2856" s="14"/>
      <c r="D2856" s="58"/>
      <c r="E2856" s="56"/>
      <c r="F2856" s="14"/>
      <c r="G2856" s="85"/>
      <c r="H2856" s="85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2"/>
      <c r="B2857" s="83"/>
      <c r="C2857" s="14"/>
      <c r="D2857" s="58"/>
      <c r="E2857" s="56"/>
      <c r="F2857" s="14"/>
      <c r="G2857" s="85"/>
      <c r="H2857" s="85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2"/>
      <c r="B2858" s="83"/>
      <c r="C2858" s="14"/>
      <c r="D2858" s="58"/>
      <c r="E2858" s="56"/>
      <c r="F2858" s="14"/>
      <c r="G2858" s="85"/>
      <c r="H2858" s="85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2"/>
      <c r="B2859" s="83"/>
      <c r="C2859" s="14"/>
      <c r="D2859" s="58"/>
      <c r="E2859" s="56"/>
      <c r="F2859" s="14"/>
      <c r="G2859" s="85"/>
      <c r="H2859" s="85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2"/>
      <c r="B2860" s="83"/>
      <c r="C2860" s="14"/>
      <c r="D2860" s="58"/>
      <c r="E2860" s="56"/>
      <c r="F2860" s="14"/>
      <c r="G2860" s="85"/>
      <c r="H2860" s="85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2"/>
      <c r="B2861" s="83"/>
      <c r="C2861" s="14"/>
      <c r="D2861" s="58"/>
      <c r="E2861" s="56"/>
      <c r="F2861" s="14"/>
      <c r="G2861" s="85"/>
      <c r="H2861" s="85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2"/>
      <c r="B2862" s="83"/>
      <c r="C2862" s="14"/>
      <c r="D2862" s="58"/>
      <c r="E2862" s="56"/>
      <c r="F2862" s="14"/>
      <c r="G2862" s="85"/>
      <c r="H2862" s="85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2"/>
      <c r="B2863" s="83"/>
      <c r="C2863" s="14"/>
      <c r="D2863" s="58"/>
      <c r="E2863" s="56"/>
      <c r="F2863" s="14"/>
      <c r="G2863" s="85"/>
      <c r="H2863" s="85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2"/>
      <c r="B2864" s="83"/>
      <c r="C2864" s="14"/>
      <c r="D2864" s="58"/>
      <c r="E2864" s="56"/>
      <c r="F2864" s="14"/>
      <c r="G2864" s="85"/>
      <c r="H2864" s="85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2"/>
      <c r="B2865" s="83"/>
      <c r="C2865" s="14"/>
      <c r="D2865" s="58"/>
      <c r="E2865" s="56"/>
      <c r="F2865" s="14"/>
      <c r="G2865" s="85"/>
      <c r="H2865" s="85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2"/>
      <c r="B2866" s="83"/>
      <c r="C2866" s="14"/>
      <c r="D2866" s="58"/>
      <c r="E2866" s="56"/>
      <c r="F2866" s="14"/>
      <c r="G2866" s="85"/>
      <c r="H2866" s="85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2"/>
      <c r="B2867" s="83"/>
      <c r="C2867" s="14"/>
      <c r="D2867" s="58"/>
      <c r="E2867" s="56"/>
      <c r="F2867" s="14"/>
      <c r="G2867" s="85"/>
      <c r="H2867" s="85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2"/>
      <c r="B2868" s="83"/>
      <c r="C2868" s="14"/>
      <c r="D2868" s="58"/>
      <c r="E2868" s="56"/>
      <c r="F2868" s="14"/>
      <c r="G2868" s="85"/>
      <c r="H2868" s="85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2"/>
      <c r="B2869" s="83"/>
      <c r="C2869" s="14"/>
      <c r="D2869" s="58"/>
      <c r="E2869" s="56"/>
      <c r="F2869" s="14"/>
      <c r="G2869" s="85"/>
      <c r="H2869" s="85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2"/>
      <c r="B2870" s="83"/>
      <c r="C2870" s="14"/>
      <c r="D2870" s="58"/>
      <c r="E2870" s="56"/>
      <c r="F2870" s="14"/>
      <c r="G2870" s="85"/>
      <c r="H2870" s="85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2"/>
      <c r="B2871" s="83"/>
      <c r="C2871" s="14"/>
      <c r="D2871" s="58"/>
      <c r="E2871" s="56"/>
      <c r="F2871" s="14"/>
      <c r="G2871" s="85"/>
      <c r="H2871" s="85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2"/>
      <c r="B2872" s="83"/>
      <c r="C2872" s="14"/>
      <c r="D2872" s="58"/>
      <c r="E2872" s="56"/>
      <c r="F2872" s="14"/>
      <c r="G2872" s="85"/>
      <c r="H2872" s="85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2"/>
      <c r="B2873" s="83"/>
      <c r="C2873" s="14"/>
      <c r="D2873" s="58"/>
      <c r="E2873" s="56"/>
      <c r="F2873" s="14"/>
      <c r="G2873" s="85"/>
      <c r="H2873" s="85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2"/>
      <c r="B2874" s="83"/>
      <c r="C2874" s="14"/>
      <c r="D2874" s="58"/>
      <c r="E2874" s="56"/>
      <c r="F2874" s="14"/>
      <c r="G2874" s="85"/>
      <c r="H2874" s="85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2"/>
      <c r="B2875" s="83"/>
      <c r="C2875" s="14"/>
      <c r="D2875" s="58"/>
      <c r="E2875" s="56"/>
      <c r="F2875" s="14"/>
      <c r="G2875" s="85"/>
      <c r="H2875" s="85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2"/>
      <c r="B2876" s="83"/>
      <c r="C2876" s="14"/>
      <c r="D2876" s="58"/>
      <c r="E2876" s="56"/>
      <c r="F2876" s="14"/>
      <c r="G2876" s="85"/>
      <c r="H2876" s="85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2"/>
      <c r="B2877" s="83"/>
      <c r="C2877" s="14"/>
      <c r="D2877" s="58"/>
      <c r="E2877" s="56"/>
      <c r="F2877" s="14"/>
      <c r="G2877" s="85"/>
      <c r="H2877" s="85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2"/>
      <c r="B2878" s="83"/>
      <c r="C2878" s="14"/>
      <c r="D2878" s="58"/>
      <c r="E2878" s="56"/>
      <c r="F2878" s="14"/>
      <c r="G2878" s="85"/>
      <c r="H2878" s="85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2"/>
      <c r="B2879" s="83"/>
      <c r="C2879" s="14"/>
      <c r="D2879" s="58"/>
      <c r="E2879" s="56"/>
      <c r="F2879" s="14"/>
      <c r="G2879" s="85"/>
      <c r="H2879" s="85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2"/>
      <c r="B2880" s="83"/>
      <c r="C2880" s="14"/>
      <c r="D2880" s="58"/>
      <c r="E2880" s="56"/>
      <c r="F2880" s="14"/>
      <c r="G2880" s="85"/>
      <c r="H2880" s="85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2"/>
      <c r="B2881" s="83"/>
      <c r="C2881" s="14"/>
      <c r="D2881" s="58"/>
      <c r="E2881" s="56"/>
      <c r="F2881" s="14"/>
      <c r="G2881" s="85"/>
      <c r="H2881" s="85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2"/>
      <c r="B2882" s="83"/>
      <c r="C2882" s="14"/>
      <c r="D2882" s="58"/>
      <c r="E2882" s="56"/>
      <c r="F2882" s="14"/>
      <c r="G2882" s="85"/>
      <c r="H2882" s="85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2"/>
      <c r="B2883" s="83"/>
      <c r="C2883" s="14"/>
      <c r="D2883" s="58"/>
      <c r="E2883" s="56"/>
      <c r="F2883" s="14"/>
      <c r="G2883" s="85"/>
      <c r="H2883" s="85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2"/>
      <c r="B2884" s="83"/>
      <c r="C2884" s="14"/>
      <c r="D2884" s="58"/>
      <c r="E2884" s="56"/>
      <c r="F2884" s="14"/>
      <c r="G2884" s="85"/>
      <c r="H2884" s="85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2"/>
      <c r="B2885" s="83"/>
      <c r="C2885" s="14"/>
      <c r="D2885" s="58"/>
      <c r="E2885" s="56"/>
      <c r="F2885" s="14"/>
      <c r="G2885" s="85"/>
      <c r="H2885" s="85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2"/>
      <c r="B2886" s="83"/>
      <c r="C2886" s="14"/>
      <c r="D2886" s="58"/>
      <c r="E2886" s="56"/>
      <c r="F2886" s="14"/>
      <c r="G2886" s="85"/>
      <c r="H2886" s="85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2"/>
      <c r="B2887" s="83"/>
      <c r="C2887" s="14"/>
      <c r="D2887" s="58"/>
      <c r="E2887" s="56"/>
      <c r="F2887" s="14"/>
      <c r="G2887" s="85"/>
      <c r="H2887" s="85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2"/>
      <c r="B2888" s="83"/>
      <c r="C2888" s="14"/>
      <c r="D2888" s="58"/>
      <c r="E2888" s="56"/>
      <c r="F2888" s="14"/>
      <c r="G2888" s="85"/>
      <c r="H2888" s="85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2"/>
      <c r="B2889" s="83"/>
      <c r="C2889" s="14"/>
      <c r="D2889" s="58"/>
      <c r="E2889" s="56"/>
      <c r="F2889" s="14"/>
      <c r="G2889" s="85"/>
      <c r="H2889" s="85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2"/>
      <c r="B2890" s="83"/>
      <c r="C2890" s="14"/>
      <c r="D2890" s="58"/>
      <c r="E2890" s="56"/>
      <c r="F2890" s="14"/>
      <c r="G2890" s="85"/>
      <c r="H2890" s="85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2"/>
      <c r="B2891" s="83"/>
      <c r="C2891" s="14"/>
      <c r="D2891" s="58"/>
      <c r="E2891" s="56"/>
      <c r="F2891" s="14"/>
      <c r="G2891" s="85"/>
      <c r="H2891" s="85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2"/>
      <c r="B2892" s="83"/>
      <c r="C2892" s="14"/>
      <c r="D2892" s="58"/>
      <c r="E2892" s="56"/>
      <c r="F2892" s="14"/>
      <c r="G2892" s="85"/>
      <c r="H2892" s="85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2"/>
      <c r="B2893" s="83"/>
      <c r="C2893" s="14"/>
      <c r="D2893" s="58"/>
      <c r="E2893" s="56"/>
      <c r="F2893" s="14"/>
      <c r="G2893" s="85"/>
      <c r="H2893" s="85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2"/>
      <c r="B2894" s="83"/>
      <c r="C2894" s="14"/>
      <c r="D2894" s="58"/>
      <c r="E2894" s="56"/>
      <c r="F2894" s="14"/>
      <c r="G2894" s="85"/>
      <c r="H2894" s="85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2"/>
      <c r="B2895" s="83"/>
      <c r="C2895" s="14"/>
      <c r="D2895" s="58"/>
      <c r="E2895" s="56"/>
      <c r="F2895" s="14"/>
      <c r="G2895" s="85"/>
      <c r="H2895" s="85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2"/>
      <c r="B2896" s="83"/>
      <c r="C2896" s="14"/>
      <c r="D2896" s="58"/>
      <c r="E2896" s="56"/>
      <c r="F2896" s="14"/>
      <c r="G2896" s="85"/>
      <c r="H2896" s="85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2"/>
      <c r="B2897" s="83"/>
      <c r="C2897" s="14"/>
      <c r="D2897" s="58"/>
      <c r="E2897" s="56"/>
      <c r="F2897" s="14"/>
      <c r="G2897" s="85"/>
      <c r="H2897" s="85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2"/>
      <c r="B2898" s="83"/>
      <c r="C2898" s="14"/>
      <c r="D2898" s="58"/>
      <c r="E2898" s="56"/>
      <c r="F2898" s="14"/>
      <c r="G2898" s="85"/>
      <c r="H2898" s="85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2"/>
      <c r="B2899" s="83"/>
      <c r="C2899" s="14"/>
      <c r="D2899" s="58"/>
      <c r="E2899" s="56"/>
      <c r="F2899" s="14"/>
      <c r="G2899" s="85"/>
      <c r="H2899" s="85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2"/>
      <c r="B2900" s="83"/>
      <c r="C2900" s="14"/>
      <c r="D2900" s="58"/>
      <c r="E2900" s="56"/>
      <c r="F2900" s="14"/>
      <c r="G2900" s="85"/>
      <c r="H2900" s="85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2"/>
      <c r="B2901" s="83"/>
      <c r="C2901" s="14"/>
      <c r="D2901" s="58"/>
      <c r="E2901" s="56"/>
      <c r="F2901" s="14"/>
      <c r="G2901" s="85"/>
      <c r="H2901" s="85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2"/>
      <c r="B2902" s="83"/>
      <c r="C2902" s="14"/>
      <c r="D2902" s="58"/>
      <c r="E2902" s="56"/>
      <c r="F2902" s="14"/>
      <c r="G2902" s="85"/>
      <c r="H2902" s="85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2"/>
      <c r="B2903" s="83"/>
      <c r="C2903" s="14"/>
      <c r="D2903" s="58"/>
      <c r="E2903" s="56"/>
      <c r="F2903" s="14"/>
      <c r="G2903" s="85"/>
      <c r="H2903" s="85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2"/>
      <c r="B2904" s="83"/>
      <c r="C2904" s="14"/>
      <c r="D2904" s="58"/>
      <c r="E2904" s="56"/>
      <c r="F2904" s="14"/>
      <c r="G2904" s="85"/>
      <c r="H2904" s="85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2"/>
      <c r="B2905" s="83"/>
      <c r="C2905" s="14"/>
      <c r="D2905" s="58"/>
      <c r="E2905" s="56"/>
      <c r="F2905" s="14"/>
      <c r="G2905" s="85"/>
      <c r="H2905" s="85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2"/>
      <c r="B2906" s="83"/>
      <c r="C2906" s="14"/>
      <c r="D2906" s="58"/>
      <c r="E2906" s="56"/>
      <c r="F2906" s="14"/>
      <c r="G2906" s="85"/>
      <c r="H2906" s="85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2"/>
      <c r="B2907" s="83"/>
      <c r="C2907" s="14"/>
      <c r="D2907" s="58"/>
      <c r="E2907" s="56"/>
      <c r="F2907" s="14"/>
      <c r="G2907" s="85"/>
      <c r="H2907" s="85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2"/>
      <c r="B2908" s="83"/>
      <c r="C2908" s="14"/>
      <c r="D2908" s="58"/>
      <c r="E2908" s="56"/>
      <c r="F2908" s="14"/>
      <c r="G2908" s="85"/>
      <c r="H2908" s="85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2"/>
      <c r="B2909" s="83"/>
      <c r="C2909" s="14"/>
      <c r="D2909" s="58"/>
      <c r="E2909" s="56"/>
      <c r="F2909" s="14"/>
      <c r="G2909" s="85"/>
      <c r="H2909" s="85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2"/>
      <c r="B2910" s="83"/>
      <c r="C2910" s="14"/>
      <c r="D2910" s="58"/>
      <c r="E2910" s="56"/>
      <c r="F2910" s="14"/>
      <c r="G2910" s="85"/>
      <c r="H2910" s="85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2"/>
      <c r="B2911" s="83"/>
      <c r="C2911" s="14"/>
      <c r="D2911" s="58"/>
      <c r="E2911" s="56"/>
      <c r="F2911" s="14"/>
      <c r="G2911" s="85"/>
      <c r="H2911" s="85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2"/>
      <c r="B2912" s="83"/>
      <c r="C2912" s="14"/>
      <c r="D2912" s="58"/>
      <c r="E2912" s="56"/>
      <c r="F2912" s="14"/>
      <c r="G2912" s="85"/>
      <c r="H2912" s="85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2"/>
      <c r="B2913" s="83"/>
      <c r="C2913" s="14"/>
      <c r="D2913" s="58"/>
      <c r="E2913" s="56"/>
      <c r="F2913" s="14"/>
      <c r="G2913" s="85"/>
      <c r="H2913" s="85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2"/>
      <c r="B2914" s="83"/>
      <c r="C2914" s="14"/>
      <c r="D2914" s="58"/>
      <c r="E2914" s="56"/>
      <c r="F2914" s="14"/>
      <c r="G2914" s="85"/>
      <c r="H2914" s="85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2"/>
      <c r="B2915" s="83"/>
      <c r="C2915" s="14"/>
      <c r="D2915" s="58"/>
      <c r="E2915" s="56"/>
      <c r="F2915" s="14"/>
      <c r="G2915" s="85"/>
      <c r="H2915" s="85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2"/>
      <c r="B2916" s="83"/>
      <c r="C2916" s="14"/>
      <c r="D2916" s="58"/>
      <c r="E2916" s="56"/>
      <c r="F2916" s="14"/>
      <c r="G2916" s="85"/>
      <c r="H2916" s="85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2"/>
      <c r="B2917" s="83"/>
      <c r="C2917" s="14"/>
      <c r="D2917" s="58"/>
      <c r="E2917" s="56"/>
      <c r="F2917" s="14"/>
      <c r="G2917" s="85"/>
      <c r="H2917" s="85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2"/>
      <c r="B2918" s="83"/>
      <c r="C2918" s="14"/>
      <c r="D2918" s="58"/>
      <c r="E2918" s="56"/>
      <c r="F2918" s="14"/>
      <c r="G2918" s="85"/>
      <c r="H2918" s="85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2"/>
      <c r="B2919" s="83"/>
      <c r="C2919" s="14"/>
      <c r="D2919" s="58"/>
      <c r="E2919" s="56"/>
      <c r="F2919" s="14"/>
      <c r="G2919" s="85"/>
      <c r="H2919" s="85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2"/>
      <c r="B2920" s="83"/>
      <c r="C2920" s="14"/>
      <c r="D2920" s="58"/>
      <c r="E2920" s="56"/>
      <c r="F2920" s="14"/>
      <c r="G2920" s="85"/>
      <c r="H2920" s="85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2"/>
      <c r="B2921" s="83"/>
      <c r="C2921" s="14"/>
      <c r="D2921" s="58"/>
      <c r="E2921" s="56"/>
      <c r="F2921" s="14"/>
      <c r="G2921" s="85"/>
      <c r="H2921" s="85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2"/>
      <c r="B2922" s="83"/>
      <c r="C2922" s="14"/>
      <c r="D2922" s="58"/>
      <c r="E2922" s="56"/>
      <c r="F2922" s="14"/>
      <c r="G2922" s="85"/>
      <c r="H2922" s="85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2"/>
      <c r="B2923" s="83"/>
      <c r="C2923" s="14"/>
      <c r="D2923" s="58"/>
      <c r="E2923" s="56"/>
      <c r="F2923" s="14"/>
      <c r="G2923" s="85"/>
      <c r="H2923" s="85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2"/>
      <c r="B2924" s="83"/>
      <c r="C2924" s="14"/>
      <c r="D2924" s="58"/>
      <c r="E2924" s="56"/>
      <c r="F2924" s="14"/>
      <c r="G2924" s="85"/>
      <c r="H2924" s="85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2"/>
      <c r="B2925" s="83"/>
      <c r="C2925" s="14"/>
      <c r="D2925" s="58"/>
      <c r="E2925" s="56"/>
      <c r="F2925" s="14"/>
      <c r="G2925" s="85"/>
      <c r="H2925" s="85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2"/>
      <c r="B2926" s="83"/>
      <c r="C2926" s="14"/>
      <c r="D2926" s="58"/>
      <c r="E2926" s="56"/>
      <c r="F2926" s="14"/>
      <c r="G2926" s="85"/>
      <c r="H2926" s="85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2"/>
      <c r="B2927" s="83"/>
      <c r="C2927" s="14"/>
      <c r="D2927" s="58"/>
      <c r="E2927" s="56"/>
      <c r="F2927" s="14"/>
      <c r="G2927" s="85"/>
      <c r="H2927" s="85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2"/>
      <c r="B2928" s="83"/>
      <c r="C2928" s="14"/>
      <c r="D2928" s="58"/>
      <c r="E2928" s="56"/>
      <c r="F2928" s="14"/>
      <c r="G2928" s="85"/>
      <c r="H2928" s="85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2"/>
      <c r="B2929" s="83"/>
      <c r="C2929" s="14"/>
      <c r="D2929" s="58"/>
      <c r="E2929" s="56"/>
      <c r="F2929" s="14"/>
      <c r="G2929" s="85"/>
      <c r="H2929" s="85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2"/>
      <c r="B2930" s="83"/>
      <c r="C2930" s="14"/>
      <c r="D2930" s="58"/>
      <c r="E2930" s="56"/>
      <c r="F2930" s="14"/>
      <c r="G2930" s="85"/>
      <c r="H2930" s="85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2"/>
      <c r="B2931" s="83"/>
      <c r="C2931" s="14"/>
      <c r="D2931" s="58"/>
      <c r="E2931" s="56"/>
      <c r="F2931" s="14"/>
      <c r="G2931" s="85"/>
      <c r="H2931" s="85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2 A2327:U2931 B13:U2326">
    <cfRule type="expression" dxfId="1" priority="2">
      <formula>$P12&gt;0</formula>
    </cfRule>
  </conditionalFormatting>
  <conditionalFormatting sqref="A13:A2326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2025-05-16T13:39:09Z</dcterms:modified>
</cp:coreProperties>
</file>